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Ch.Eichenberger\Corona\AlarmstufeRot\Nachweis für indirekt Betroffene\"/>
    </mc:Choice>
  </mc:AlternateContent>
  <bookViews>
    <workbookView xWindow="0" yWindow="0" windowWidth="20550" windowHeight="7275"/>
  </bookViews>
  <sheets>
    <sheet name="Eingabe Daten" sheetId="1" r:id="rId1"/>
    <sheet name="Gründe" sheetId="2" r:id="rId2"/>
  </sheets>
  <definedNames>
    <definedName name="_xlnm.Print_Area" localSheetId="0">'Eingabe Daten'!$A$1:$I$83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4" i="1" l="1"/>
  <c r="F94" i="1"/>
  <c r="D97" i="1" s="1"/>
  <c r="E94" i="1"/>
  <c r="D96" i="1" l="1"/>
  <c r="E38" i="1"/>
  <c r="I80" i="1"/>
  <c r="H80" i="1"/>
  <c r="I25" i="1"/>
  <c r="H73" i="1"/>
  <c r="H74" i="1"/>
  <c r="H75" i="1"/>
  <c r="H76" i="1"/>
  <c r="H77" i="1"/>
  <c r="H78" i="1"/>
  <c r="H79" i="1"/>
  <c r="I73" i="1"/>
  <c r="I74" i="1"/>
  <c r="I75" i="1"/>
  <c r="I76" i="1"/>
  <c r="I77" i="1"/>
  <c r="I78" i="1"/>
  <c r="I79" i="1"/>
  <c r="E15" i="1"/>
  <c r="H81" i="1" l="1"/>
  <c r="I81" i="1"/>
  <c r="I34" i="1"/>
  <c r="D18" i="1" l="1"/>
  <c r="C18" i="1"/>
  <c r="E82" i="1" l="1"/>
  <c r="E81" i="1"/>
  <c r="E17" i="1"/>
  <c r="I26" i="1"/>
  <c r="I27" i="1"/>
  <c r="I28" i="1"/>
  <c r="I29" i="1"/>
  <c r="I30" i="1"/>
  <c r="I31" i="1"/>
  <c r="I32" i="1"/>
  <c r="I33" i="1"/>
  <c r="I35" i="1"/>
  <c r="E83" i="1" l="1"/>
  <c r="I36" i="1" l="1"/>
  <c r="H36" i="1"/>
  <c r="E39" i="1" s="1"/>
  <c r="E36" i="1"/>
  <c r="F34" i="1" s="1"/>
  <c r="G36" i="1"/>
  <c r="E40" i="1" l="1"/>
  <c r="E43" i="1" s="1"/>
  <c r="E42" i="1"/>
  <c r="F32" i="1"/>
  <c r="F28" i="1"/>
  <c r="F36" i="1"/>
  <c r="F31" i="1"/>
  <c r="F27" i="1"/>
  <c r="F30" i="1"/>
  <c r="E46" i="1" s="1"/>
  <c r="F26" i="1"/>
  <c r="F33" i="1"/>
  <c r="F29" i="1"/>
  <c r="F25" i="1"/>
  <c r="E44" i="1" s="1"/>
  <c r="F35" i="1"/>
  <c r="C68" i="1"/>
  <c r="B68" i="1" s="1"/>
  <c r="E45" i="1" l="1"/>
  <c r="F44" i="1" s="1"/>
  <c r="E41" i="1"/>
  <c r="D51" i="1"/>
  <c r="D68" i="1"/>
</calcChain>
</file>

<file path=xl/sharedStrings.xml><?xml version="1.0" encoding="utf-8"?>
<sst xmlns="http://schemas.openxmlformats.org/spreadsheetml/2006/main" count="119" uniqueCount="100">
  <si>
    <t>Gründe:</t>
  </si>
  <si>
    <t>Anschrift:</t>
  </si>
  <si>
    <t>L = Landesverordnung untersagt Art der Veranstaltung</t>
  </si>
  <si>
    <t>L = Landesverordnung untersagt die Personenanzahl</t>
  </si>
  <si>
    <t>L = Landesverordnung begrenzt die Personenezahl</t>
  </si>
  <si>
    <t>VD = Veranstaltungsdienstleister muss die Veranstaltung absagen</t>
  </si>
  <si>
    <t>A = Veranstaltungsagentur muss absagen</t>
  </si>
  <si>
    <t>W = Wirtschaftsunternehmen muss die Veranstaltung absagen</t>
  </si>
  <si>
    <t>B = Veranstalter muss die Veranstaltung absagen</t>
  </si>
  <si>
    <t>P = Privat Person muss die Veranstaltung absagen</t>
  </si>
  <si>
    <t xml:space="preserve">Zeitpunkt der Leistungserbringung </t>
  </si>
  <si>
    <t>Umsatz 2019</t>
  </si>
  <si>
    <t>R = Veranstaltung muss abgesagt aufgrund von Reisebeschränkung</t>
  </si>
  <si>
    <t xml:space="preserve">Unternehmenszweck </t>
  </si>
  <si>
    <t>Namen des/r Antragstellers*in</t>
  </si>
  <si>
    <t>Umsatzeinbruch</t>
  </si>
  <si>
    <t>Auftraggeber*in 11/2019</t>
  </si>
  <si>
    <t>Veranstaltungsart</t>
  </si>
  <si>
    <t>Vergleichsumsatz 2019</t>
  </si>
  <si>
    <t>Vergleichsumsatz in %</t>
  </si>
  <si>
    <t>Vergleichsumsatz der nicht aufgrund der Schließungsverordnung entfällt</t>
  </si>
  <si>
    <t>Der Anteil des Vergleichsumsatzes &gt; 80% erfüllt die Antragsberechtigung</t>
  </si>
  <si>
    <t>Anteil des Vergleichsumsatzes der aufgrund der Schießungsverordnung entfallen würde</t>
  </si>
  <si>
    <r>
      <rPr>
        <b/>
        <sz val="11"/>
        <color rgb="FFFF0000"/>
        <rFont val="Calibri"/>
        <family val="2"/>
        <scheme val="minor"/>
      </rPr>
      <t xml:space="preserve">BEISPIEL-MUSTER </t>
    </r>
    <r>
      <rPr>
        <b/>
        <sz val="11"/>
        <rFont val="Calibri"/>
        <family val="2"/>
        <scheme val="minor"/>
      </rPr>
      <t xml:space="preserve">Nachweisführung für indirekt Betroffene </t>
    </r>
  </si>
  <si>
    <t>direkt</t>
  </si>
  <si>
    <t>indirekt</t>
  </si>
  <si>
    <t>indirekt über 3.</t>
  </si>
  <si>
    <t>nicht betroffen</t>
  </si>
  <si>
    <t>Catering / Party Service</t>
  </si>
  <si>
    <t>=</t>
  </si>
  <si>
    <t>1) Umsatz generiert durch</t>
  </si>
  <si>
    <r>
      <t xml:space="preserve">Vergleichsumsatz der </t>
    </r>
    <r>
      <rPr>
        <b/>
        <u/>
        <sz val="11"/>
        <rFont val="Calibri"/>
        <family val="2"/>
        <scheme val="minor"/>
      </rPr>
      <t>nicht</t>
    </r>
    <r>
      <rPr>
        <b/>
        <sz val="11"/>
        <rFont val="Calibri"/>
        <family val="2"/>
        <scheme val="minor"/>
      </rPr>
      <t xml:space="preserve"> aufgrund 
der Schließungsverordnung entfällt</t>
    </r>
  </si>
  <si>
    <r>
      <t xml:space="preserve">Nachweis für </t>
    </r>
    <r>
      <rPr>
        <b/>
        <u/>
        <sz val="28"/>
        <color theme="1"/>
        <rFont val="Calibri"/>
        <family val="2"/>
        <scheme val="minor"/>
      </rPr>
      <t>inderekt</t>
    </r>
    <r>
      <rPr>
        <b/>
        <sz val="28"/>
        <color theme="1"/>
        <rFont val="Calibri"/>
        <family val="2"/>
        <scheme val="minor"/>
      </rPr>
      <t xml:space="preserve"> und </t>
    </r>
    <r>
      <rPr>
        <b/>
        <u/>
        <sz val="28"/>
        <color theme="1"/>
        <rFont val="Calibri"/>
        <family val="2"/>
        <scheme val="minor"/>
      </rPr>
      <t>indirekt über 3.</t>
    </r>
    <r>
      <rPr>
        <b/>
        <sz val="28"/>
        <color theme="1"/>
        <rFont val="Calibri"/>
        <family val="2"/>
        <scheme val="minor"/>
      </rPr>
      <t xml:space="preserve"> Betroffene, Muster-Beispiel Novemberhilfe</t>
    </r>
  </si>
  <si>
    <r>
      <t xml:space="preserve">Bitte nur die </t>
    </r>
    <r>
      <rPr>
        <b/>
        <sz val="20"/>
        <color theme="4" tint="0.39997558519241921"/>
        <rFont val="Calibri"/>
        <family val="2"/>
        <scheme val="minor"/>
      </rPr>
      <t>blauen</t>
    </r>
    <r>
      <rPr>
        <b/>
        <sz val="20"/>
        <color theme="1"/>
        <rFont val="Calibri"/>
        <family val="2"/>
        <scheme val="minor"/>
      </rPr>
      <t xml:space="preserve"> Felder ausfüllen, der Rest wird automatisch berechnet</t>
    </r>
  </si>
  <si>
    <t>Nachweis 1</t>
  </si>
  <si>
    <t>1) Nachweis über die Höhe der Umsatzeinbußen im November 2020, zu November 2019</t>
  </si>
  <si>
    <t>Gesamtumsatz (inkl. ausländischem Umsatz)</t>
  </si>
  <si>
    <r>
      <t xml:space="preserve">Umsatz durch ausländische Unternehmen </t>
    </r>
    <r>
      <rPr>
        <u/>
        <sz val="11"/>
        <color rgb="FF000000"/>
        <rFont val="Calibri"/>
        <family val="2"/>
      </rPr>
      <t/>
    </r>
  </si>
  <si>
    <t>November 2019 (netto)</t>
  </si>
  <si>
    <t>November 2020 (netto)</t>
  </si>
  <si>
    <t>Nachweis 2</t>
  </si>
  <si>
    <t>2) Nachweis der Betroffenheit und Regelmäßigkeit Ihrer Umsätze</t>
  </si>
  <si>
    <t>2) Art der Betroffenheit des Kunden
(Dropdown)</t>
  </si>
  <si>
    <t>3) Anzahl der Kunden</t>
  </si>
  <si>
    <t>Nachweis 2: Gesamt 2019 ohne Auslandskunden/-umsätze
Tragen Sie bitte Ihre Kundengruppen in Spalte 1 ein.
In Spalte 2 können Sie Ihren Kunden per Dropdown die Betroffenheit zuordnen.
In Spalte 3, 4, und 6 können Sie dann die jeweiligen Zahlen der Kundengruppen eintragen.</t>
  </si>
  <si>
    <t>4) Anteil in % nach Anzahl</t>
  </si>
  <si>
    <t>5) Umsatz in gesamt 2019
(ohne ausl. Umsätze)</t>
  </si>
  <si>
    <t>6) Anzahl der Aufträge</t>
  </si>
  <si>
    <t>7) Ø Auftragshäufigkeit 
pro Kunde in 2019</t>
  </si>
  <si>
    <t>2) Anzahl der Aufträge die ich mit diesen Kunden umgesetzt habe</t>
  </si>
  <si>
    <t>1) Anteil meiner Kunden die von den Schließungen betroffen sind (&gt; 80%):</t>
  </si>
  <si>
    <r>
      <t xml:space="preserve">4) Anteil meiner Kunden die </t>
    </r>
    <r>
      <rPr>
        <u/>
        <sz val="11"/>
        <color theme="1"/>
        <rFont val="Calibri"/>
        <family val="2"/>
        <scheme val="minor"/>
      </rPr>
      <t>nicht</t>
    </r>
    <r>
      <rPr>
        <sz val="11"/>
        <color theme="1"/>
        <rFont val="Calibri"/>
        <family val="2"/>
        <scheme val="minor"/>
      </rPr>
      <t xml:space="preserve"> von den Schließungsmaßnahmen betroffen sind (&lt; 20%)</t>
    </r>
  </si>
  <si>
    <t>Datum/Unterschrift………………………………………………………………………………………………</t>
  </si>
  <si>
    <t>Der/Die Antragsteller*in versichert die Richtigkeit der gennanten Angaben Angaben.</t>
  </si>
  <si>
    <r>
      <t xml:space="preserve">6) Umsatz den ich mit </t>
    </r>
    <r>
      <rPr>
        <u/>
        <sz val="11"/>
        <color theme="1"/>
        <rFont val="Calibri"/>
        <family val="2"/>
        <scheme val="minor"/>
      </rPr>
      <t>nicht</t>
    </r>
    <r>
      <rPr>
        <sz val="11"/>
        <color theme="1"/>
        <rFont val="Calibri"/>
        <family val="2"/>
        <scheme val="minor"/>
      </rPr>
      <t xml:space="preserve"> von den Schließungsmassnahmen betroffenen erwirtschaftet habe in 2019</t>
    </r>
  </si>
  <si>
    <r>
      <t xml:space="preserve">5) Anzahl der Aufträge die ich </t>
    </r>
    <r>
      <rPr>
        <u/>
        <sz val="11"/>
        <color theme="1"/>
        <rFont val="Calibri"/>
        <family val="2"/>
        <scheme val="minor"/>
      </rPr>
      <t>nicht</t>
    </r>
    <r>
      <rPr>
        <sz val="11"/>
        <color theme="1"/>
        <rFont val="Calibri"/>
        <family val="2"/>
        <scheme val="minor"/>
      </rPr>
      <t xml:space="preserve"> mit der von der Schließung betroffener gemacht habe in 2019</t>
    </r>
  </si>
  <si>
    <t>3) Umsatz den ich mit von den Schließungsmaßnahmen betroffenen Kunden erwirtschaftet habe in 2019</t>
  </si>
  <si>
    <t>Nachweis 3</t>
  </si>
  <si>
    <t>Auswahl an Schließungsgründen der Länder auf Grundlage der MPK vom 28.10.2020 Ziffer 5 oder Ziffer 6</t>
  </si>
  <si>
    <t>Gesamtumsatz 
November 2019</t>
  </si>
  <si>
    <t>Grund 1</t>
  </si>
  <si>
    <t>Grund 2</t>
  </si>
  <si>
    <t>V = Veranstaltungsstätte geschlossen (MPK 28.10.2020 Ziffer 5)</t>
  </si>
  <si>
    <t>H = Veranstaltungsbereich z.B. im Hotel, Kongresszentrum, Unternehmen geschlossen (MPK 28.10.2020 Ziffer 5)</t>
  </si>
  <si>
    <t xml:space="preserve">M = Messe geschlossen (MPK 28.10.2020 Ziffer 5) </t>
  </si>
  <si>
    <t>U = Veranstaltung untersagt mit Unterhaltungscharakter (MPK 28.10.2020 Ziffer 6)</t>
  </si>
  <si>
    <t>X = Begründung fällt unter keine der Schließungsmaßnahmen der Länder (Umsatz 0 €)</t>
  </si>
  <si>
    <t>Es handelt sich um ein BEISPIEL einer MUSTERVORLAGE. Diese ist keine vollständige Erklärung. Sie dienst als Vorlage zum Nachweis bei dem Steuerberater. Diese muss jedoch an die individuellen Anforderungen des Unternehmens bzw. des Einzelunternehmers und des jeweiligen Bundeslandes angepasst werden. Dies ist keine rechtsverbindliche Vorlage.</t>
  </si>
  <si>
    <t>Umsatzeinbruch erfüllt die Antragsberechtigung mit &gt; 80%.</t>
  </si>
  <si>
    <t>7) Quote direkt betroffener Kunden</t>
  </si>
  <si>
    <t xml:space="preserve">Der/Die Antragsteller*in erbringt regelmäßig Lieferungen und Leistungen für Unternehmen, die von den Schließungsmaßnahmen der Länder aufgrund des MPK Beschlusses Ziffer 5+6 vom 28.10.2020 betroffen sind. 
</t>
  </si>
  <si>
    <t>Der/Die Antragsteller*in hat dadurch im Monat November 2020  Umsatzeinbußen in Höhe von:</t>
  </si>
  <si>
    <t>des Vorjahresmonats erlitten.</t>
  </si>
  <si>
    <t>3) Kausalitätsnachweis der Schließungen für indirekt und indirekt durch 3. betroffene gemäß der Schließungsverordnung</t>
  </si>
  <si>
    <t>Nachweis 3:
Bitte tragen Sie jeden Auftrag aus November 2019 in die Tabelle ein und 
ordnen Sie ihnen per Dropdown einen oder mehrere Schließungsgründe der jeweiligen Bundesländer, 
gemäß Ziffer 5 (Kongress, Messe etc.) oder Ziffer 6 (Veranstaltung mit Unterhaltungscharakter) zu.</t>
  </si>
  <si>
    <t>Umsatz 2019 der unter die 
Schließungsmaßnahmen fällt</t>
  </si>
  <si>
    <t>Umsatz 2019 der nicht unter die 
Schließungsmaßnahmen fällt</t>
  </si>
  <si>
    <t>Dinner</t>
  </si>
  <si>
    <t>Location (eigene Veranstaltung)</t>
  </si>
  <si>
    <t>Location (Veranstaltung über Privat/Industriekunde)</t>
  </si>
  <si>
    <t>Location (Veranstaltung über Agentur)</t>
  </si>
  <si>
    <t>&gt; 80%</t>
  </si>
  <si>
    <t>8) Quote indirekt betroffener Kunden</t>
  </si>
  <si>
    <t>9) Quote indirekret über 3. betroffener Kunden</t>
  </si>
  <si>
    <t>Umsatzkategorie</t>
  </si>
  <si>
    <t>Personenanzahl mindestens</t>
  </si>
  <si>
    <t>Anzahl Aufträge</t>
  </si>
  <si>
    <t>Umsatz</t>
  </si>
  <si>
    <t>A: &gt; 50.000 €</t>
  </si>
  <si>
    <t>B: &gt;10.000 €</t>
  </si>
  <si>
    <t>C: &gt; 5.000 €</t>
  </si>
  <si>
    <t xml:space="preserve">D: &gt; 2.000 € </t>
  </si>
  <si>
    <t>E: &gt; 1.000 €</t>
  </si>
  <si>
    <t>F: =/&lt; 1.000 €</t>
  </si>
  <si>
    <t>-</t>
  </si>
  <si>
    <t>Umsatzanteil VA &gt;50 Teilnehmer</t>
  </si>
  <si>
    <t>Umsatzanteil VA &gt;100 Teilnehmer</t>
  </si>
  <si>
    <t xml:space="preserve">Nachweis 4: 
ABC Analyse der Aufträge
Wenn eine direkte Relation besteht zwischen Höhe 
der Auftragssumme und Personenanzahl für die Veranstaltung, 
sollen hier die Umsätze pro Kategorie eingetragen werden. </t>
  </si>
  <si>
    <t>4) Nachweis der Zusammensetzung der Aufträge (optional zu Nachweise 2)</t>
  </si>
  <si>
    <r>
      <t xml:space="preserve">Nachweis 4 </t>
    </r>
    <r>
      <rPr>
        <sz val="11"/>
        <color rgb="FFFF0000"/>
        <rFont val="Calibri"/>
        <family val="2"/>
        <scheme val="minor"/>
      </rPr>
      <t>(OPTIONAL</t>
    </r>
    <r>
      <rPr>
        <sz val="11"/>
        <color theme="1"/>
        <rFont val="Calibri"/>
        <family val="2"/>
        <scheme val="minor"/>
      </rPr>
      <t xml:space="preserve"> zu Nachweis 2)</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</si>
</sst>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_-* #,##0.00\ [$€-407]_-;\-* #,##0.00\ [$€-407]_-;_-* &quot;-&quot;??\ [$€-407]_-;_-@_-"/>
    <numFmt numFmtId="165" formatCode="#,##0.00\ &quot;€&quot;"/>
    <numFmt numFmtId="166" formatCode="0.0%"/>
    <numFmt numFmtId="167"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Narrow"/>
      <family val="2"/>
    </font>
    <font>
      <b/>
      <sz val="11"/>
      <name val="Calibri"/>
      <family val="2"/>
      <scheme val="minor"/>
    </font>
    <font>
      <sz val="11"/>
      <name val="Calibri"/>
      <family val="2"/>
      <scheme val="minor"/>
    </font>
    <font>
      <sz val="8"/>
      <color rgb="FF000000"/>
      <name val="Segoe UI"/>
      <family val="2"/>
    </font>
    <font>
      <b/>
      <sz val="11"/>
      <color rgb="FFFF0000"/>
      <name val="Calibri"/>
      <family val="2"/>
      <scheme val="minor"/>
    </font>
    <font>
      <b/>
      <sz val="11"/>
      <color rgb="FF000000"/>
      <name val="Calibri"/>
      <family val="2"/>
    </font>
    <font>
      <sz val="11"/>
      <color indexed="8"/>
      <name val="Calibri"/>
      <family val="2"/>
    </font>
    <font>
      <sz val="11"/>
      <name val="Calibri"/>
      <family val="2"/>
    </font>
    <font>
      <b/>
      <sz val="11"/>
      <color theme="1"/>
      <name val="Calibri"/>
      <family val="2"/>
    </font>
    <font>
      <b/>
      <sz val="14"/>
      <color theme="1"/>
      <name val="Calibri"/>
      <family val="2"/>
      <scheme val="minor"/>
    </font>
    <font>
      <b/>
      <u/>
      <sz val="11"/>
      <name val="Calibri"/>
      <family val="2"/>
      <scheme val="minor"/>
    </font>
    <font>
      <b/>
      <sz val="28"/>
      <color theme="1"/>
      <name val="Calibri"/>
      <family val="2"/>
      <scheme val="minor"/>
    </font>
    <font>
      <b/>
      <u/>
      <sz val="28"/>
      <color theme="1"/>
      <name val="Calibri"/>
      <family val="2"/>
      <scheme val="minor"/>
    </font>
    <font>
      <b/>
      <sz val="20"/>
      <color theme="1"/>
      <name val="Calibri"/>
      <family val="2"/>
      <scheme val="minor"/>
    </font>
    <font>
      <b/>
      <sz val="20"/>
      <color theme="4" tint="0.39997558519241921"/>
      <name val="Calibri"/>
      <family val="2"/>
      <scheme val="minor"/>
    </font>
    <font>
      <sz val="11"/>
      <color rgb="FF000000"/>
      <name val="Calibri"/>
      <family val="2"/>
    </font>
    <font>
      <u/>
      <sz val="11"/>
      <color rgb="FF000000"/>
      <name val="Calibri"/>
      <family val="2"/>
    </font>
    <font>
      <u/>
      <sz val="11"/>
      <color theme="1"/>
      <name val="Calibri"/>
      <family val="2"/>
      <scheme val="minor"/>
    </font>
    <font>
      <sz val="11"/>
      <name val="Symbol"/>
      <family val="1"/>
      <charset val="2"/>
    </font>
    <font>
      <b/>
      <u/>
      <sz val="14"/>
      <color theme="1"/>
      <name val="Calibri"/>
      <family val="2"/>
      <scheme val="minor"/>
    </font>
    <font>
      <sz val="11"/>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5"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268">
    <xf numFmtId="0" fontId="0" fillId="0" borderId="0" xfId="0"/>
    <xf numFmtId="0" fontId="0" fillId="0" borderId="0" xfId="0" applyFont="1"/>
    <xf numFmtId="0" fontId="2" fillId="0" borderId="0" xfId="0" applyFont="1"/>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0" xfId="0" applyFont="1" applyAlignment="1">
      <alignment vertical="top"/>
    </xf>
    <xf numFmtId="0" fontId="3" fillId="0" borderId="0" xfId="0" applyFont="1" applyFill="1" applyBorder="1" applyAlignment="1">
      <alignment horizontal="left" vertical="center" wrapText="1"/>
    </xf>
    <xf numFmtId="44" fontId="0" fillId="0" borderId="1" xfId="2" applyFont="1" applyBorder="1"/>
    <xf numFmtId="0" fontId="0" fillId="2" borderId="18" xfId="0" applyFont="1" applyFill="1" applyBorder="1" applyAlignment="1">
      <alignment horizontal="center"/>
    </xf>
    <xf numFmtId="0" fontId="0" fillId="2" borderId="25" xfId="0" applyFont="1" applyFill="1" applyBorder="1" applyAlignment="1">
      <alignment horizontal="center"/>
    </xf>
    <xf numFmtId="0" fontId="0" fillId="2" borderId="10" xfId="0" applyFont="1" applyFill="1" applyBorder="1" applyAlignment="1">
      <alignment horizontal="center"/>
    </xf>
    <xf numFmtId="0" fontId="3" fillId="2" borderId="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4" fillId="2" borderId="0" xfId="0" applyFont="1" applyFill="1" applyBorder="1" applyAlignment="1">
      <alignment wrapText="1"/>
    </xf>
    <xf numFmtId="164" fontId="2" fillId="2" borderId="1" xfId="0" applyNumberFormat="1" applyFont="1" applyFill="1" applyBorder="1"/>
    <xf numFmtId="0" fontId="0" fillId="0" borderId="21" xfId="0" applyFont="1" applyBorder="1"/>
    <xf numFmtId="0" fontId="4" fillId="2" borderId="0" xfId="0" applyFont="1" applyFill="1" applyBorder="1"/>
    <xf numFmtId="0" fontId="4" fillId="2" borderId="21" xfId="0" applyFont="1" applyFill="1" applyBorder="1"/>
    <xf numFmtId="0" fontId="4" fillId="2" borderId="21" xfId="0" applyFont="1" applyFill="1" applyBorder="1" applyAlignment="1">
      <alignment wrapText="1"/>
    </xf>
    <xf numFmtId="164" fontId="5" fillId="2" borderId="0" xfId="0" applyNumberFormat="1" applyFont="1" applyFill="1" applyBorder="1"/>
    <xf numFmtId="0" fontId="0" fillId="2" borderId="21" xfId="0" applyFont="1" applyFill="1" applyBorder="1" applyAlignment="1">
      <alignment horizontal="left" vertical="center"/>
    </xf>
    <xf numFmtId="44" fontId="0" fillId="0" borderId="36" xfId="2" applyFont="1" applyBorder="1"/>
    <xf numFmtId="164" fontId="2" fillId="2" borderId="37" xfId="0" applyNumberFormat="1" applyFont="1" applyFill="1" applyBorder="1"/>
    <xf numFmtId="0" fontId="0" fillId="2" borderId="12" xfId="0" applyFont="1" applyFill="1" applyBorder="1" applyAlignment="1">
      <alignment horizontal="center"/>
    </xf>
    <xf numFmtId="0" fontId="5" fillId="5" borderId="1" xfId="0" applyFont="1" applyFill="1" applyBorder="1" applyAlignment="1">
      <alignment vertical="top"/>
    </xf>
    <xf numFmtId="0" fontId="5" fillId="2" borderId="0" xfId="0" applyFont="1" applyFill="1" applyBorder="1" applyAlignment="1">
      <alignment vertical="top"/>
    </xf>
    <xf numFmtId="0" fontId="5" fillId="5" borderId="1" xfId="0" applyFont="1" applyFill="1" applyBorder="1" applyAlignment="1"/>
    <xf numFmtId="0" fontId="7" fillId="2" borderId="0" xfId="0" applyFont="1" applyFill="1" applyBorder="1" applyAlignment="1">
      <alignment vertical="center" wrapText="1"/>
    </xf>
    <xf numFmtId="0" fontId="7" fillId="2" borderId="12" xfId="0" applyFont="1" applyFill="1" applyBorder="1" applyAlignment="1">
      <alignment vertical="center" wrapText="1"/>
    </xf>
    <xf numFmtId="165" fontId="18" fillId="0" borderId="42" xfId="0" applyNumberFormat="1" applyFont="1" applyBorder="1" applyAlignment="1">
      <alignment horizontal="center" vertical="center" wrapText="1"/>
    </xf>
    <xf numFmtId="165" fontId="9" fillId="5" borderId="43" xfId="3" applyNumberFormat="1" applyFont="1" applyFill="1" applyBorder="1" applyAlignment="1">
      <alignment horizontal="center"/>
    </xf>
    <xf numFmtId="0" fontId="12" fillId="0" borderId="11" xfId="0" quotePrefix="1" applyFont="1" applyBorder="1" applyAlignment="1">
      <alignment horizontal="center"/>
    </xf>
    <xf numFmtId="165" fontId="18" fillId="0" borderId="2" xfId="0" applyNumberFormat="1" applyFont="1" applyBorder="1" applyAlignment="1">
      <alignment horizontal="center" vertical="center" wrapText="1"/>
    </xf>
    <xf numFmtId="165" fontId="10" fillId="5" borderId="39" xfId="0" applyNumberFormat="1" applyFont="1" applyFill="1" applyBorder="1" applyAlignment="1">
      <alignment horizontal="center" wrapText="1"/>
    </xf>
    <xf numFmtId="165" fontId="9" fillId="5" borderId="39" xfId="3" applyNumberFormat="1" applyFont="1" applyFill="1" applyBorder="1" applyAlignment="1">
      <alignment horizontal="center"/>
    </xf>
    <xf numFmtId="0" fontId="0" fillId="0" borderId="29" xfId="0" applyFont="1" applyBorder="1"/>
    <xf numFmtId="0" fontId="0" fillId="0" borderId="39" xfId="0" applyFont="1" applyBorder="1" applyAlignment="1">
      <alignment horizontal="center"/>
    </xf>
    <xf numFmtId="0" fontId="0" fillId="2" borderId="28" xfId="0" applyFont="1" applyFill="1" applyBorder="1" applyAlignment="1">
      <alignment horizontal="center"/>
    </xf>
    <xf numFmtId="0" fontId="8" fillId="0" borderId="39" xfId="0" applyFont="1" applyBorder="1" applyAlignment="1">
      <alignment horizontal="center" vertical="center" wrapText="1"/>
    </xf>
    <xf numFmtId="165" fontId="18" fillId="0" borderId="39" xfId="0" applyNumberFormat="1" applyFont="1" applyBorder="1" applyAlignment="1">
      <alignment horizontal="center" vertical="center" wrapText="1"/>
    </xf>
    <xf numFmtId="165" fontId="12" fillId="0" borderId="8" xfId="2" applyNumberFormat="1" applyFont="1" applyBorder="1" applyAlignment="1">
      <alignment horizontal="center" vertical="center"/>
    </xf>
    <xf numFmtId="0" fontId="8" fillId="2" borderId="0" xfId="0" applyFont="1" applyFill="1" applyBorder="1" applyAlignment="1">
      <alignment horizontal="center" vertical="center" wrapText="1"/>
    </xf>
    <xf numFmtId="166" fontId="11" fillId="2" borderId="0" xfId="1" applyNumberFormat="1" applyFont="1" applyFill="1" applyBorder="1" applyAlignment="1">
      <alignment horizontal="center" wrapText="1"/>
    </xf>
    <xf numFmtId="0" fontId="0" fillId="2" borderId="0" xfId="0" applyFont="1" applyFill="1" applyBorder="1" applyAlignment="1">
      <alignment horizontal="center" vertical="center" wrapText="1"/>
    </xf>
    <xf numFmtId="0" fontId="12" fillId="0" borderId="40" xfId="0" quotePrefix="1" applyFont="1" applyBorder="1" applyAlignment="1">
      <alignment horizontal="center"/>
    </xf>
    <xf numFmtId="165" fontId="12" fillId="0" borderId="27" xfId="2" applyNumberFormat="1" applyFont="1" applyBorder="1" applyAlignment="1">
      <alignment horizontal="center" vertical="center"/>
    </xf>
    <xf numFmtId="0" fontId="5" fillId="2" borderId="44" xfId="0" applyFont="1" applyFill="1" applyBorder="1"/>
    <xf numFmtId="0" fontId="0" fillId="5" borderId="48" xfId="0" applyFont="1" applyFill="1" applyBorder="1" applyAlignment="1">
      <alignment horizontal="center"/>
    </xf>
    <xf numFmtId="0" fontId="0" fillId="5" borderId="3" xfId="0" applyFont="1" applyFill="1" applyBorder="1" applyAlignment="1">
      <alignment horizontal="center"/>
    </xf>
    <xf numFmtId="0" fontId="0" fillId="5" borderId="48" xfId="0" applyFont="1" applyFill="1" applyBorder="1" applyAlignment="1">
      <alignment horizontal="center" wrapText="1"/>
    </xf>
    <xf numFmtId="0" fontId="2" fillId="0" borderId="43" xfId="0" applyFont="1" applyBorder="1"/>
    <xf numFmtId="0" fontId="0" fillId="5" borderId="47" xfId="0" applyFont="1" applyFill="1" applyBorder="1" applyAlignment="1">
      <alignment horizontal="center"/>
    </xf>
    <xf numFmtId="0" fontId="2" fillId="0" borderId="43" xfId="0" applyNumberFormat="1" applyFont="1" applyBorder="1" applyAlignment="1">
      <alignment horizontal="center"/>
    </xf>
    <xf numFmtId="9" fontId="0" fillId="0" borderId="51" xfId="1" applyFont="1" applyBorder="1" applyAlignment="1">
      <alignment horizontal="center"/>
    </xf>
    <xf numFmtId="9" fontId="0" fillId="0" borderId="20" xfId="1" applyFont="1" applyBorder="1" applyAlignment="1">
      <alignment horizontal="center"/>
    </xf>
    <xf numFmtId="9" fontId="0" fillId="0" borderId="52" xfId="1" applyFont="1" applyBorder="1" applyAlignment="1">
      <alignment horizontal="center"/>
    </xf>
    <xf numFmtId="165" fontId="0" fillId="5" borderId="47" xfId="0" applyNumberFormat="1" applyFont="1" applyFill="1" applyBorder="1" applyAlignment="1">
      <alignment horizontal="center"/>
    </xf>
    <xf numFmtId="165" fontId="0" fillId="5" borderId="48" xfId="0" applyNumberFormat="1" applyFont="1" applyFill="1" applyBorder="1" applyAlignment="1">
      <alignment horizontal="center"/>
    </xf>
    <xf numFmtId="165" fontId="2" fillId="0" borderId="43" xfId="0" applyNumberFormat="1" applyFont="1" applyBorder="1" applyAlignment="1">
      <alignment horizontal="center"/>
    </xf>
    <xf numFmtId="166" fontId="0" fillId="0" borderId="42" xfId="1" applyNumberFormat="1" applyFont="1" applyBorder="1" applyAlignment="1">
      <alignment horizontal="center"/>
    </xf>
    <xf numFmtId="0" fontId="0" fillId="0" borderId="48" xfId="1" applyNumberFormat="1" applyFont="1" applyBorder="1" applyAlignment="1">
      <alignment horizontal="center"/>
    </xf>
    <xf numFmtId="165" fontId="0" fillId="0" borderId="48" xfId="1" applyNumberFormat="1" applyFont="1" applyBorder="1" applyAlignment="1">
      <alignment horizontal="center"/>
    </xf>
    <xf numFmtId="166" fontId="0" fillId="0" borderId="48" xfId="1" applyNumberFormat="1" applyFont="1" applyBorder="1" applyAlignment="1">
      <alignment horizontal="center"/>
    </xf>
    <xf numFmtId="166" fontId="0" fillId="0" borderId="43" xfId="1" applyNumberFormat="1" applyFont="1" applyBorder="1" applyAlignment="1">
      <alignment horizontal="center"/>
    </xf>
    <xf numFmtId="0" fontId="0" fillId="2" borderId="21" xfId="0" applyFont="1" applyFill="1" applyBorder="1" applyAlignment="1">
      <alignment vertical="center" textRotation="90"/>
    </xf>
    <xf numFmtId="0" fontId="0" fillId="2" borderId="0" xfId="0" applyFont="1" applyFill="1" applyBorder="1" applyAlignment="1">
      <alignment horizontal="left"/>
    </xf>
    <xf numFmtId="166" fontId="0" fillId="2" borderId="0" xfId="1" applyNumberFormat="1" applyFont="1" applyFill="1" applyBorder="1" applyAlignment="1">
      <alignment horizontal="center"/>
    </xf>
    <xf numFmtId="0" fontId="5" fillId="2" borderId="5" xfId="0" applyFont="1" applyFill="1" applyBorder="1"/>
    <xf numFmtId="164" fontId="5" fillId="2" borderId="21" xfId="0" applyNumberFormat="1" applyFont="1" applyFill="1" applyBorder="1"/>
    <xf numFmtId="44" fontId="0" fillId="0" borderId="38" xfId="2" applyFont="1" applyBorder="1"/>
    <xf numFmtId="44" fontId="0" fillId="0" borderId="49" xfId="2" applyFont="1" applyBorder="1"/>
    <xf numFmtId="164" fontId="2" fillId="0" borderId="39" xfId="0" applyNumberFormat="1" applyFont="1" applyBorder="1" applyAlignment="1">
      <alignment horizontal="center" vertical="center" wrapText="1"/>
    </xf>
    <xf numFmtId="0" fontId="2" fillId="0" borderId="39" xfId="0" applyFont="1" applyBorder="1" applyAlignment="1">
      <alignment horizontal="center" vertical="center" wrapText="1"/>
    </xf>
    <xf numFmtId="164" fontId="2" fillId="0" borderId="31" xfId="0" applyNumberFormat="1" applyFont="1" applyBorder="1" applyAlignment="1">
      <alignment horizontal="center" vertical="center" wrapText="1"/>
    </xf>
    <xf numFmtId="0" fontId="2" fillId="0" borderId="39" xfId="0" applyFont="1" applyBorder="1" applyAlignment="1">
      <alignment horizontal="center" vertical="center"/>
    </xf>
    <xf numFmtId="0" fontId="5" fillId="2" borderId="21" xfId="0" applyFont="1" applyFill="1" applyBorder="1" applyAlignment="1">
      <alignment horizontal="center"/>
    </xf>
    <xf numFmtId="9" fontId="2" fillId="2" borderId="41" xfId="1" applyFont="1" applyFill="1" applyBorder="1" applyAlignment="1">
      <alignment horizontal="center"/>
    </xf>
    <xf numFmtId="0" fontId="0" fillId="2" borderId="53" xfId="0" applyFont="1" applyFill="1" applyBorder="1" applyAlignment="1">
      <alignment horizontal="center"/>
    </xf>
    <xf numFmtId="0" fontId="0" fillId="2" borderId="23" xfId="0" applyFont="1" applyFill="1" applyBorder="1" applyAlignment="1">
      <alignment horizontal="center"/>
    </xf>
    <xf numFmtId="0" fontId="0" fillId="2" borderId="24" xfId="0" applyFont="1" applyFill="1" applyBorder="1" applyAlignment="1">
      <alignment horizontal="center"/>
    </xf>
    <xf numFmtId="165" fontId="0" fillId="0" borderId="48" xfId="0" applyNumberFormat="1" applyFont="1" applyBorder="1" applyAlignment="1">
      <alignment horizontal="center"/>
    </xf>
    <xf numFmtId="166" fontId="0" fillId="0" borderId="3" xfId="0" applyNumberFormat="1" applyFont="1" applyBorder="1" applyAlignment="1">
      <alignment horizontal="center"/>
    </xf>
    <xf numFmtId="167" fontId="0" fillId="0" borderId="47" xfId="0" applyNumberFormat="1" applyFont="1" applyBorder="1" applyAlignment="1">
      <alignment horizontal="center"/>
    </xf>
    <xf numFmtId="167" fontId="0" fillId="0" borderId="48" xfId="0" applyNumberFormat="1" applyFont="1" applyBorder="1" applyAlignment="1">
      <alignment horizontal="center"/>
    </xf>
    <xf numFmtId="167" fontId="2" fillId="0" borderId="43" xfId="0" applyNumberFormat="1" applyFont="1" applyBorder="1" applyAlignment="1">
      <alignment horizontal="center"/>
    </xf>
    <xf numFmtId="166" fontId="11" fillId="2" borderId="39" xfId="1" applyNumberFormat="1" applyFont="1" applyFill="1" applyBorder="1" applyAlignment="1">
      <alignment vertical="center" wrapText="1"/>
    </xf>
    <xf numFmtId="0" fontId="0" fillId="2" borderId="12" xfId="0" applyFont="1" applyFill="1" applyBorder="1" applyAlignment="1">
      <alignment vertical="top" wrapText="1"/>
    </xf>
    <xf numFmtId="0" fontId="0" fillId="2" borderId="22" xfId="0" applyFont="1" applyFill="1" applyBorder="1" applyAlignment="1">
      <alignment vertical="top" wrapText="1"/>
    </xf>
    <xf numFmtId="0" fontId="0" fillId="2" borderId="23" xfId="0" applyFont="1" applyFill="1" applyBorder="1" applyAlignment="1">
      <alignment vertical="top" wrapText="1"/>
    </xf>
    <xf numFmtId="0" fontId="0" fillId="2" borderId="12" xfId="0" applyFont="1" applyFill="1" applyBorder="1" applyAlignment="1">
      <alignment vertical="center" wrapText="1"/>
    </xf>
    <xf numFmtId="0" fontId="0" fillId="2" borderId="24" xfId="0" applyFont="1" applyFill="1" applyBorder="1" applyAlignment="1">
      <alignment vertical="center" wrapText="1"/>
    </xf>
    <xf numFmtId="0" fontId="0" fillId="2" borderId="21" xfId="0" applyFont="1" applyFill="1" applyBorder="1" applyAlignment="1"/>
    <xf numFmtId="0" fontId="0" fillId="2" borderId="0" xfId="0" applyFont="1" applyFill="1" applyBorder="1" applyAlignment="1"/>
    <xf numFmtId="166" fontId="22" fillId="2" borderId="0" xfId="0" applyNumberFormat="1" applyFont="1" applyFill="1" applyBorder="1" applyAlignment="1">
      <alignment horizontal="center" vertical="top" wrapText="1"/>
    </xf>
    <xf numFmtId="0" fontId="5" fillId="2" borderId="0" xfId="0" applyFont="1" applyFill="1" applyBorder="1"/>
    <xf numFmtId="0" fontId="5" fillId="2" borderId="0" xfId="0" applyFont="1" applyFill="1" applyBorder="1" applyAlignment="1">
      <alignment horizontal="left"/>
    </xf>
    <xf numFmtId="0" fontId="0" fillId="2" borderId="0" xfId="0" applyFont="1" applyFill="1" applyBorder="1"/>
    <xf numFmtId="0" fontId="0" fillId="2" borderId="0" xfId="0" applyFont="1" applyFill="1" applyBorder="1" applyAlignment="1">
      <alignment horizontal="center"/>
    </xf>
    <xf numFmtId="0" fontId="0" fillId="3" borderId="1" xfId="0" applyFont="1" applyFill="1" applyBorder="1" applyAlignment="1">
      <alignment horizontal="center"/>
    </xf>
    <xf numFmtId="0" fontId="5" fillId="2" borderId="0" xfId="0" applyFont="1" applyFill="1" applyBorder="1" applyAlignment="1"/>
    <xf numFmtId="164" fontId="2" fillId="2" borderId="16" xfId="0" applyNumberFormat="1" applyFont="1" applyFill="1" applyBorder="1"/>
    <xf numFmtId="164" fontId="0" fillId="2" borderId="17" xfId="0" applyNumberFormat="1" applyFont="1" applyFill="1" applyBorder="1"/>
    <xf numFmtId="0" fontId="0" fillId="2" borderId="21" xfId="0" applyFont="1" applyFill="1" applyBorder="1"/>
    <xf numFmtId="0" fontId="0" fillId="2" borderId="12" xfId="0" applyFont="1" applyFill="1" applyBorder="1"/>
    <xf numFmtId="0" fontId="0" fillId="2" borderId="23" xfId="0" applyFont="1" applyFill="1" applyBorder="1"/>
    <xf numFmtId="166" fontId="11" fillId="4" borderId="2" xfId="1" applyNumberFormat="1" applyFont="1" applyFill="1" applyBorder="1" applyAlignment="1">
      <alignment horizontal="center" vertical="center" wrapText="1"/>
    </xf>
    <xf numFmtId="0" fontId="0" fillId="5" borderId="7" xfId="0" applyFont="1" applyFill="1" applyBorder="1" applyAlignment="1"/>
    <xf numFmtId="0" fontId="2" fillId="0" borderId="31" xfId="0" applyFont="1" applyBorder="1" applyAlignment="1">
      <alignment horizontal="center" vertical="center"/>
    </xf>
    <xf numFmtId="0" fontId="0" fillId="0" borderId="43" xfId="0" applyFont="1" applyBorder="1"/>
    <xf numFmtId="0" fontId="0" fillId="0" borderId="43" xfId="0" applyFont="1" applyBorder="1" applyAlignment="1">
      <alignment horizontal="center"/>
    </xf>
    <xf numFmtId="165" fontId="0" fillId="0" borderId="43" xfId="2" applyNumberFormat="1" applyFont="1" applyBorder="1" applyAlignment="1">
      <alignment horizontal="center"/>
    </xf>
    <xf numFmtId="0" fontId="0" fillId="0" borderId="32" xfId="0" applyFont="1" applyBorder="1"/>
    <xf numFmtId="0" fontId="0" fillId="0" borderId="57" xfId="0" applyFont="1" applyBorder="1"/>
    <xf numFmtId="166" fontId="0" fillId="0" borderId="37" xfId="1" applyNumberFormat="1" applyFont="1" applyBorder="1" applyAlignment="1">
      <alignment horizontal="center"/>
    </xf>
    <xf numFmtId="166" fontId="0" fillId="0" borderId="58" xfId="1" applyNumberFormat="1" applyFont="1" applyBorder="1" applyAlignment="1">
      <alignment horizontal="center"/>
    </xf>
    <xf numFmtId="0" fontId="0" fillId="0" borderId="42" xfId="0" applyFont="1" applyBorder="1" applyAlignment="1">
      <alignment horizontal="center"/>
    </xf>
    <xf numFmtId="0" fontId="0" fillId="5" borderId="42" xfId="0" applyFont="1" applyFill="1" applyBorder="1" applyAlignment="1">
      <alignment horizontal="center"/>
    </xf>
    <xf numFmtId="165" fontId="0" fillId="5" borderId="42" xfId="2" applyNumberFormat="1" applyFont="1" applyFill="1" applyBorder="1" applyAlignment="1">
      <alignment horizontal="center"/>
    </xf>
    <xf numFmtId="0" fontId="0" fillId="0" borderId="48" xfId="0" applyFont="1" applyBorder="1" applyAlignment="1">
      <alignment horizontal="center"/>
    </xf>
    <xf numFmtId="165" fontId="0" fillId="5" borderId="48" xfId="2" applyNumberFormat="1" applyFont="1" applyFill="1" applyBorder="1" applyAlignment="1">
      <alignment horizontal="center"/>
    </xf>
    <xf numFmtId="0" fontId="0" fillId="0" borderId="48" xfId="0" quotePrefix="1" applyFont="1" applyBorder="1" applyAlignment="1">
      <alignment horizontal="center"/>
    </xf>
    <xf numFmtId="0" fontId="0" fillId="5" borderId="42" xfId="0" applyFont="1" applyFill="1" applyBorder="1" applyAlignment="1">
      <alignment horizontal="left"/>
    </xf>
    <xf numFmtId="0" fontId="0" fillId="5" borderId="48" xfId="0" applyFont="1" applyFill="1" applyBorder="1" applyAlignment="1">
      <alignment horizontal="left"/>
    </xf>
    <xf numFmtId="0" fontId="0" fillId="5" borderId="43" xfId="0" applyFont="1" applyFill="1" applyBorder="1" applyAlignment="1">
      <alignment horizontal="left"/>
    </xf>
    <xf numFmtId="0" fontId="0" fillId="5" borderId="42" xfId="0" applyFont="1" applyFill="1" applyBorder="1"/>
    <xf numFmtId="0" fontId="0" fillId="5" borderId="48" xfId="0" applyFont="1" applyFill="1" applyBorder="1"/>
    <xf numFmtId="0" fontId="0" fillId="5" borderId="43" xfId="0" applyFont="1" applyFill="1" applyBorder="1"/>
    <xf numFmtId="14" fontId="0" fillId="5" borderId="42" xfId="0" applyNumberFormat="1" applyFont="1" applyFill="1" applyBorder="1" applyAlignment="1">
      <alignment horizontal="center"/>
    </xf>
    <xf numFmtId="14" fontId="0" fillId="5" borderId="48" xfId="0" applyNumberFormat="1" applyFont="1" applyFill="1" applyBorder="1" applyAlignment="1">
      <alignment horizontal="center"/>
    </xf>
    <xf numFmtId="14" fontId="0" fillId="5" borderId="43" xfId="0" applyNumberFormat="1" applyFont="1" applyFill="1" applyBorder="1" applyAlignment="1">
      <alignment horizontal="center"/>
    </xf>
    <xf numFmtId="0" fontId="0" fillId="5" borderId="6" xfId="0" applyFont="1" applyFill="1" applyBorder="1" applyAlignment="1"/>
    <xf numFmtId="164" fontId="0" fillId="5" borderId="42" xfId="0" applyNumberFormat="1" applyFont="1" applyFill="1" applyBorder="1"/>
    <xf numFmtId="164" fontId="0" fillId="5" borderId="48" xfId="0" applyNumberFormat="1" applyFont="1" applyFill="1" applyBorder="1"/>
    <xf numFmtId="164" fontId="0" fillId="5" borderId="43" xfId="0" applyNumberFormat="1" applyFont="1" applyFill="1" applyBorder="1"/>
    <xf numFmtId="0" fontId="0" fillId="2" borderId="24" xfId="0" applyFont="1" applyFill="1" applyBorder="1"/>
    <xf numFmtId="0" fontId="0" fillId="6" borderId="2" xfId="0" applyFont="1" applyFill="1" applyBorder="1" applyAlignment="1">
      <alignment horizontal="center" vertical="center" textRotation="90"/>
    </xf>
    <xf numFmtId="0" fontId="0" fillId="6" borderId="3" xfId="0" applyFont="1" applyFill="1" applyBorder="1" applyAlignment="1">
      <alignment horizontal="center" vertical="center" textRotation="90"/>
    </xf>
    <xf numFmtId="0" fontId="0" fillId="6" borderId="4" xfId="0" applyFont="1" applyFill="1" applyBorder="1" applyAlignment="1">
      <alignment horizontal="center" vertical="center" textRotation="90"/>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0" fillId="0" borderId="21" xfId="0" applyFont="1" applyBorder="1" applyAlignment="1">
      <alignment horizontal="left" vertical="top" wrapText="1"/>
    </xf>
    <xf numFmtId="0" fontId="0" fillId="0" borderId="4" xfId="0" applyFont="1" applyBorder="1" applyAlignment="1">
      <alignment horizontal="left" vertical="top" wrapText="1"/>
    </xf>
    <xf numFmtId="9" fontId="11" fillId="4" borderId="9" xfId="1" applyFont="1" applyFill="1" applyBorder="1" applyAlignment="1">
      <alignment horizontal="center" vertical="center" wrapText="1"/>
    </xf>
    <xf numFmtId="9" fontId="11" fillId="4" borderId="54" xfId="1" applyFont="1" applyFill="1" applyBorder="1" applyAlignment="1">
      <alignment horizontal="center" vertical="center" wrapText="1"/>
    </xf>
    <xf numFmtId="0" fontId="0" fillId="0" borderId="5" xfId="0" applyFont="1" applyBorder="1" applyAlignment="1">
      <alignment horizontal="center" vertical="center" wrapText="1"/>
    </xf>
    <xf numFmtId="0" fontId="0" fillId="0" borderId="55" xfId="0" applyFont="1" applyBorder="1" applyAlignment="1">
      <alignment horizontal="center" vertical="center" wrapText="1"/>
    </xf>
    <xf numFmtId="0" fontId="4" fillId="2" borderId="26"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0" fillId="0" borderId="26" xfId="0" applyFont="1" applyBorder="1" applyAlignment="1">
      <alignment horizontal="left" vertical="center" wrapText="1"/>
    </xf>
    <xf numFmtId="0" fontId="0" fillId="0" borderId="25" xfId="0" applyFont="1" applyBorder="1" applyAlignment="1">
      <alignment horizontal="left" vertical="center" wrapText="1"/>
    </xf>
    <xf numFmtId="0" fontId="0" fillId="0" borderId="19" xfId="0" applyFont="1" applyBorder="1" applyAlignment="1">
      <alignment horizontal="left" vertical="center" wrapText="1"/>
    </xf>
    <xf numFmtId="0" fontId="0" fillId="0" borderId="21" xfId="0" applyFont="1" applyBorder="1" applyAlignment="1">
      <alignment horizontal="left" vertical="center" wrapText="1"/>
    </xf>
    <xf numFmtId="0" fontId="0" fillId="0" borderId="0" xfId="0" applyFont="1" applyBorder="1" applyAlignment="1">
      <alignment horizontal="left" vertical="center" wrapText="1"/>
    </xf>
    <xf numFmtId="0" fontId="0" fillId="0" borderId="12" xfId="0" applyFont="1" applyBorder="1" applyAlignment="1">
      <alignment horizontal="left" vertical="center" wrapText="1"/>
    </xf>
    <xf numFmtId="0" fontId="0" fillId="0" borderId="22" xfId="0" applyFont="1" applyBorder="1" applyAlignment="1">
      <alignment horizontal="left" vertical="center" wrapText="1"/>
    </xf>
    <xf numFmtId="0" fontId="0" fillId="0" borderId="23" xfId="0" applyFont="1" applyBorder="1" applyAlignment="1">
      <alignment horizontal="left" vertical="center" wrapText="1"/>
    </xf>
    <xf numFmtId="0" fontId="0" fillId="0" borderId="24" xfId="0" applyFont="1" applyBorder="1" applyAlignment="1">
      <alignment horizontal="left" vertical="center" wrapText="1"/>
    </xf>
    <xf numFmtId="165" fontId="9" fillId="0" borderId="50" xfId="3" applyNumberFormat="1" applyFont="1" applyFill="1" applyBorder="1" applyAlignment="1">
      <alignment horizontal="center" vertical="center"/>
    </xf>
    <xf numFmtId="165" fontId="9" fillId="0" borderId="34" xfId="3" applyNumberFormat="1" applyFont="1" applyFill="1" applyBorder="1" applyAlignment="1">
      <alignment horizontal="center" vertical="center"/>
    </xf>
    <xf numFmtId="165" fontId="9" fillId="0" borderId="35" xfId="3" applyNumberFormat="1" applyFont="1" applyFill="1" applyBorder="1" applyAlignment="1">
      <alignment horizontal="center" vertical="center"/>
    </xf>
    <xf numFmtId="165" fontId="9" fillId="0" borderId="46" xfId="3" applyNumberFormat="1" applyFont="1" applyBorder="1" applyAlignment="1">
      <alignment horizontal="center" vertical="center"/>
    </xf>
    <xf numFmtId="165" fontId="9" fillId="0" borderId="45" xfId="3" applyNumberFormat="1" applyFont="1" applyBorder="1" applyAlignment="1">
      <alignment horizontal="center" vertical="center"/>
    </xf>
    <xf numFmtId="165" fontId="9" fillId="0" borderId="38" xfId="3" applyNumberFormat="1" applyFont="1" applyBorder="1" applyAlignment="1">
      <alignment horizontal="center" vertical="center"/>
    </xf>
    <xf numFmtId="0" fontId="3" fillId="2" borderId="21"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2" fillId="2" borderId="13" xfId="0" applyFont="1" applyFill="1" applyBorder="1" applyAlignment="1">
      <alignment horizontal="left"/>
    </xf>
    <xf numFmtId="0" fontId="2" fillId="2" borderId="14" xfId="0" applyFont="1" applyFill="1" applyBorder="1" applyAlignment="1">
      <alignment horizontal="left"/>
    </xf>
    <xf numFmtId="0" fontId="2" fillId="2" borderId="15" xfId="0" applyFont="1" applyFill="1" applyBorder="1" applyAlignment="1">
      <alignment horizontal="left"/>
    </xf>
    <xf numFmtId="0" fontId="2" fillId="2" borderId="20"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xf>
    <xf numFmtId="0" fontId="2" fillId="2" borderId="52" xfId="0" applyFont="1" applyFill="1" applyBorder="1" applyAlignment="1">
      <alignment horizontal="left"/>
    </xf>
    <xf numFmtId="0" fontId="2" fillId="2" borderId="27" xfId="0" applyFont="1" applyFill="1" applyBorder="1" applyAlignment="1">
      <alignment horizontal="left"/>
    </xf>
    <xf numFmtId="0" fontId="2" fillId="2" borderId="28" xfId="0" applyFont="1" applyFill="1" applyBorder="1" applyAlignment="1">
      <alignment horizontal="left"/>
    </xf>
    <xf numFmtId="0" fontId="12" fillId="2" borderId="29" xfId="0" applyFont="1" applyFill="1" applyBorder="1" applyAlignment="1">
      <alignment horizontal="left"/>
    </xf>
    <xf numFmtId="0" fontId="12" fillId="2" borderId="30" xfId="0" applyFont="1" applyFill="1" applyBorder="1" applyAlignment="1">
      <alignment horizontal="left"/>
    </xf>
    <xf numFmtId="0" fontId="12" fillId="2" borderId="31" xfId="0" applyFont="1" applyFill="1" applyBorder="1" applyAlignment="1">
      <alignment horizontal="left"/>
    </xf>
    <xf numFmtId="0" fontId="16" fillId="0" borderId="26" xfId="0" applyFont="1" applyBorder="1" applyAlignment="1">
      <alignment horizontal="center" vertical="center"/>
    </xf>
    <xf numFmtId="0" fontId="16" fillId="0" borderId="25" xfId="0" applyFont="1" applyBorder="1" applyAlignment="1">
      <alignment horizontal="center" vertical="center"/>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16" fillId="0" borderId="0" xfId="0" applyFont="1" applyBorder="1" applyAlignment="1">
      <alignment horizontal="center" vertical="center"/>
    </xf>
    <xf numFmtId="0" fontId="16" fillId="0" borderId="12" xfId="0"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7" fillId="2" borderId="26"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0" fillId="0" borderId="32" xfId="0" applyFont="1" applyBorder="1" applyAlignment="1">
      <alignment horizontal="left"/>
    </xf>
    <xf numFmtId="0" fontId="0" fillId="0" borderId="16" xfId="0" applyFont="1" applyBorder="1" applyAlignment="1">
      <alignment horizontal="left"/>
    </xf>
    <xf numFmtId="0" fontId="0" fillId="0" borderId="37" xfId="0" applyFont="1" applyBorder="1" applyAlignment="1">
      <alignment horizontal="left"/>
    </xf>
    <xf numFmtId="0" fontId="0" fillId="0" borderId="33" xfId="0" applyFont="1" applyBorder="1" applyAlignment="1">
      <alignment horizontal="left"/>
    </xf>
    <xf numFmtId="0" fontId="0" fillId="0" borderId="1" xfId="0" applyFont="1" applyBorder="1" applyAlignment="1">
      <alignment horizontal="left"/>
    </xf>
    <xf numFmtId="0" fontId="0" fillId="0" borderId="36" xfId="0" applyFont="1" applyBorder="1" applyAlignment="1">
      <alignment horizontal="left"/>
    </xf>
    <xf numFmtId="0" fontId="0" fillId="2" borderId="26" xfId="0" applyFont="1" applyFill="1" applyBorder="1" applyAlignment="1">
      <alignment horizontal="left" wrapText="1"/>
    </xf>
    <xf numFmtId="0" fontId="0" fillId="2" borderId="25" xfId="0" applyFont="1" applyFill="1" applyBorder="1" applyAlignment="1">
      <alignment horizontal="left" wrapText="1"/>
    </xf>
    <xf numFmtId="0" fontId="0" fillId="2" borderId="19" xfId="0" applyFont="1" applyFill="1" applyBorder="1" applyAlignment="1">
      <alignment horizontal="left" wrapText="1"/>
    </xf>
    <xf numFmtId="0" fontId="0" fillId="2" borderId="22" xfId="0" applyFont="1" applyFill="1" applyBorder="1" applyAlignment="1">
      <alignment horizontal="left" wrapText="1"/>
    </xf>
    <xf numFmtId="0" fontId="0" fillId="2" borderId="23" xfId="0" applyFont="1" applyFill="1" applyBorder="1" applyAlignment="1">
      <alignment horizontal="left" wrapText="1"/>
    </xf>
    <xf numFmtId="0" fontId="0" fillId="2" borderId="24" xfId="0" applyFont="1" applyFill="1" applyBorder="1" applyAlignment="1">
      <alignment horizontal="left" wrapText="1"/>
    </xf>
    <xf numFmtId="0" fontId="0" fillId="0" borderId="20" xfId="0" applyFont="1" applyBorder="1" applyAlignment="1">
      <alignment horizontal="left"/>
    </xf>
    <xf numFmtId="0" fontId="0" fillId="0" borderId="6" xfId="0" applyFont="1" applyBorder="1" applyAlignment="1">
      <alignment horizontal="left"/>
    </xf>
    <xf numFmtId="0" fontId="0" fillId="0" borderId="55" xfId="0" applyFont="1" applyBorder="1" applyAlignment="1">
      <alignment horizontal="left"/>
    </xf>
    <xf numFmtId="0" fontId="0" fillId="0" borderId="52" xfId="0" applyFont="1" applyBorder="1" applyAlignment="1">
      <alignment horizontal="left"/>
    </xf>
    <xf numFmtId="0" fontId="0" fillId="0" borderId="27" xfId="0" applyFont="1" applyBorder="1" applyAlignment="1">
      <alignment horizontal="left"/>
    </xf>
    <xf numFmtId="0" fontId="0" fillId="0" borderId="56" xfId="0" applyFont="1" applyBorder="1" applyAlignment="1">
      <alignment horizontal="left"/>
    </xf>
    <xf numFmtId="166" fontId="0" fillId="0" borderId="2" xfId="0" applyNumberFormat="1"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2" borderId="26" xfId="0" applyFont="1" applyFill="1" applyBorder="1" applyAlignment="1">
      <alignment horizontal="left" vertical="top" wrapText="1"/>
    </xf>
    <xf numFmtId="0" fontId="0" fillId="2" borderId="25" xfId="0" applyFont="1" applyFill="1" applyBorder="1" applyAlignment="1">
      <alignment horizontal="left" vertical="top" wrapText="1"/>
    </xf>
    <xf numFmtId="0" fontId="0" fillId="2" borderId="19" xfId="0" applyFont="1" applyFill="1" applyBorder="1" applyAlignment="1">
      <alignment horizontal="left" vertical="top" wrapText="1"/>
    </xf>
    <xf numFmtId="0" fontId="0" fillId="2" borderId="21" xfId="0" applyFont="1" applyFill="1" applyBorder="1" applyAlignment="1">
      <alignment horizontal="left" vertical="top" wrapText="1"/>
    </xf>
    <xf numFmtId="0" fontId="0" fillId="2" borderId="0" xfId="0" applyFont="1" applyFill="1" applyBorder="1" applyAlignment="1">
      <alignment horizontal="left" vertical="top" wrapText="1"/>
    </xf>
    <xf numFmtId="0" fontId="0" fillId="2" borderId="12" xfId="0" applyFont="1" applyFill="1" applyBorder="1" applyAlignment="1">
      <alignment horizontal="left" vertical="top" wrapText="1"/>
    </xf>
    <xf numFmtId="0" fontId="14" fillId="0" borderId="26" xfId="0" applyFont="1" applyBorder="1" applyAlignment="1">
      <alignment horizontal="left"/>
    </xf>
    <xf numFmtId="0" fontId="14" fillId="0" borderId="25" xfId="0" applyFont="1" applyBorder="1" applyAlignment="1">
      <alignment horizontal="left"/>
    </xf>
    <xf numFmtId="0" fontId="14" fillId="0" borderId="19" xfId="0" applyFont="1" applyBorder="1" applyAlignment="1">
      <alignment horizontal="left"/>
    </xf>
    <xf numFmtId="0" fontId="14" fillId="0" borderId="21" xfId="0" applyFont="1" applyBorder="1" applyAlignment="1">
      <alignment horizontal="left"/>
    </xf>
    <xf numFmtId="0" fontId="14" fillId="0" borderId="0" xfId="0" applyFont="1" applyBorder="1" applyAlignment="1">
      <alignment horizontal="left"/>
    </xf>
    <xf numFmtId="0" fontId="14" fillId="0" borderId="12" xfId="0" applyFont="1" applyBorder="1" applyAlignment="1">
      <alignment horizontal="left"/>
    </xf>
    <xf numFmtId="0" fontId="14" fillId="0" borderId="22" xfId="0" applyFont="1" applyBorder="1" applyAlignment="1">
      <alignment horizontal="left"/>
    </xf>
    <xf numFmtId="0" fontId="14" fillId="0" borderId="23" xfId="0" applyFont="1" applyBorder="1" applyAlignment="1">
      <alignment horizontal="left"/>
    </xf>
    <xf numFmtId="0" fontId="14" fillId="0" borderId="24" xfId="0" applyFont="1" applyBorder="1" applyAlignment="1">
      <alignment horizontal="left"/>
    </xf>
    <xf numFmtId="0" fontId="12" fillId="2" borderId="30" xfId="0" applyFont="1" applyFill="1" applyBorder="1" applyAlignment="1">
      <alignment horizontal="left" vertical="center"/>
    </xf>
    <xf numFmtId="0" fontId="12" fillId="2" borderId="31" xfId="0" applyFont="1" applyFill="1" applyBorder="1" applyAlignment="1">
      <alignment horizontal="left" vertical="center"/>
    </xf>
    <xf numFmtId="0" fontId="5" fillId="2" borderId="20" xfId="0" applyFont="1" applyFill="1" applyBorder="1" applyAlignment="1">
      <alignment horizontal="left" vertical="center"/>
    </xf>
    <xf numFmtId="0" fontId="5" fillId="2" borderId="6" xfId="0" applyFont="1" applyFill="1" applyBorder="1" applyAlignment="1">
      <alignment horizontal="left" vertical="center"/>
    </xf>
    <xf numFmtId="0" fontId="12" fillId="2" borderId="26" xfId="0" applyFont="1" applyFill="1" applyBorder="1" applyAlignment="1">
      <alignment horizontal="left" vertical="center"/>
    </xf>
    <xf numFmtId="0" fontId="12" fillId="2" borderId="25" xfId="0" applyFont="1" applyFill="1" applyBorder="1" applyAlignment="1">
      <alignment horizontal="left" vertical="center"/>
    </xf>
    <xf numFmtId="0" fontId="12" fillId="2" borderId="14" xfId="0" applyFont="1" applyFill="1" applyBorder="1" applyAlignment="1">
      <alignment horizontal="left" vertical="center"/>
    </xf>
    <xf numFmtId="0" fontId="12" fillId="2" borderId="19" xfId="0" applyFont="1" applyFill="1" applyBorder="1" applyAlignment="1">
      <alignment horizontal="left" vertical="center"/>
    </xf>
    <xf numFmtId="0" fontId="0" fillId="0" borderId="29" xfId="0" applyFont="1" applyBorder="1" applyAlignment="1">
      <alignment horizontal="center" vertical="center" wrapText="1"/>
    </xf>
    <xf numFmtId="0" fontId="0" fillId="0" borderId="31" xfId="0" applyFont="1" applyBorder="1" applyAlignment="1">
      <alignment horizontal="center" vertical="center" wrapText="1"/>
    </xf>
    <xf numFmtId="0" fontId="0" fillId="0" borderId="2" xfId="0" applyFont="1" applyBorder="1" applyAlignment="1">
      <alignment horizontal="center"/>
    </xf>
    <xf numFmtId="0" fontId="0" fillId="0" borderId="4" xfId="0" applyFont="1" applyBorder="1" applyAlignment="1">
      <alignment horizont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6" fontId="11" fillId="4" borderId="2" xfId="1" applyNumberFormat="1" applyFont="1" applyFill="1" applyBorder="1" applyAlignment="1">
      <alignment horizontal="center" vertical="center" wrapText="1"/>
    </xf>
    <xf numFmtId="166" fontId="11" fillId="4" borderId="4" xfId="1"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0" fillId="2" borderId="12" xfId="0" applyFont="1" applyFill="1" applyBorder="1" applyAlignment="1">
      <alignment horizontal="left" vertical="top"/>
    </xf>
    <xf numFmtId="0" fontId="0" fillId="2" borderId="24" xfId="0" applyFont="1" applyFill="1" applyBorder="1" applyAlignment="1">
      <alignment horizontal="left" vertical="top"/>
    </xf>
    <xf numFmtId="0" fontId="2" fillId="0" borderId="26" xfId="0" applyFont="1" applyBorder="1" applyAlignment="1">
      <alignment horizontal="center" vertical="center"/>
    </xf>
    <xf numFmtId="0" fontId="2" fillId="0" borderId="22" xfId="0" applyFont="1" applyBorder="1" applyAlignment="1">
      <alignment horizontal="center" vertical="center"/>
    </xf>
    <xf numFmtId="0" fontId="2" fillId="2" borderId="29" xfId="0" applyFont="1" applyFill="1" applyBorder="1" applyAlignment="1">
      <alignment horizontal="center"/>
    </xf>
    <xf numFmtId="0" fontId="2" fillId="2" borderId="30" xfId="0" applyFont="1" applyFill="1" applyBorder="1" applyAlignment="1">
      <alignment horizontal="center"/>
    </xf>
    <xf numFmtId="0" fontId="2" fillId="2" borderId="31" xfId="0" applyFont="1" applyFill="1" applyBorder="1" applyAlignment="1">
      <alignment horizontal="center"/>
    </xf>
    <xf numFmtId="0" fontId="3" fillId="2" borderId="26" xfId="0" applyFont="1" applyFill="1" applyBorder="1" applyAlignment="1">
      <alignment horizontal="left" vertical="center" wrapText="1"/>
    </xf>
    <xf numFmtId="0" fontId="3" fillId="2" borderId="25"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2" fillId="0" borderId="4" xfId="0" applyFont="1" applyBorder="1" applyAlignment="1">
      <alignment horizontal="center" vertical="center" wrapText="1"/>
    </xf>
    <xf numFmtId="164" fontId="21" fillId="2" borderId="2" xfId="0" applyNumberFormat="1" applyFont="1" applyFill="1" applyBorder="1" applyAlignment="1">
      <alignment horizontal="center" vertical="center"/>
    </xf>
    <xf numFmtId="164" fontId="5" fillId="2" borderId="3" xfId="0" applyNumberFormat="1" applyFont="1" applyFill="1" applyBorder="1" applyAlignment="1">
      <alignment horizontal="center" vertical="center"/>
    </xf>
    <xf numFmtId="164" fontId="5" fillId="2" borderId="4" xfId="0" applyNumberFormat="1" applyFont="1" applyFill="1" applyBorder="1" applyAlignment="1">
      <alignment horizontal="center" vertical="center"/>
    </xf>
  </cellXfs>
  <cellStyles count="6">
    <cellStyle name="Prozent" xfId="1" builtinId="5"/>
    <cellStyle name="Standard" xfId="0" builtinId="0"/>
    <cellStyle name="Währung" xfId="2" builtinId="4"/>
    <cellStyle name="Währung 2" xfId="4"/>
    <cellStyle name="Währung 3" xfId="3"/>
    <cellStyle name="Währung 3 2" xfId="5"/>
  </cellStyles>
  <dxfs count="13">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ont>
        <color theme="1"/>
      </font>
      <fill>
        <patternFill>
          <bgColor rgb="FF92D050"/>
        </patternFill>
      </fill>
    </dxf>
    <dxf>
      <font>
        <color rgb="FF9C0006"/>
      </font>
      <fill>
        <patternFill>
          <bgColor rgb="FFFFC7CE"/>
        </patternFill>
      </fill>
    </dxf>
    <dxf>
      <fill>
        <patternFill>
          <bgColor rgb="FF92D050"/>
        </patternFill>
      </fill>
    </dxf>
    <dxf>
      <font>
        <color rgb="FF9C0006"/>
      </font>
      <fill>
        <patternFill>
          <bgColor rgb="FFFFC7CE"/>
        </patternFill>
      </fill>
    </dxf>
    <dxf>
      <font>
        <color theme="1"/>
      </font>
      <fill>
        <patternFill>
          <bgColor rgb="FF92D050"/>
        </patternFill>
      </fill>
    </dxf>
    <dxf>
      <font>
        <color rgb="FF9C0006"/>
      </font>
      <fill>
        <patternFill>
          <bgColor rgb="FFFFC7CE"/>
        </patternFill>
      </fill>
    </dxf>
    <dxf>
      <font>
        <color theme="1"/>
      </font>
      <fill>
        <patternFill>
          <bgColor rgb="FF92D05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9525</xdr:colOff>
          <xdr:row>18</xdr:row>
          <xdr:rowOff>19050</xdr:rowOff>
        </xdr:from>
        <xdr:to>
          <xdr:col>4</xdr:col>
          <xdr:colOff>314325</xdr:colOff>
          <xdr:row>19</xdr:row>
          <xdr:rowOff>0</xdr:rowOff>
        </xdr:to>
        <xdr:sp macro="" textlink="">
          <xdr:nvSpPr>
            <xdr:cNvPr id="1038" name="Check Box 14" hidden="1">
              <a:extLst>
                <a:ext uri="{63B3BB69-23CF-44E3-9099-C40C66FF867C}">
                  <a14:compatExt spid="_x0000_s1038"/>
                </a:ext>
                <a:ext uri="{FF2B5EF4-FFF2-40B4-BE49-F238E27FC236}">
                  <a16:creationId xmlns=""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NEIN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18</xdr:row>
          <xdr:rowOff>19050</xdr:rowOff>
        </xdr:from>
        <xdr:to>
          <xdr:col>3</xdr:col>
          <xdr:colOff>276225</xdr:colOff>
          <xdr:row>19</xdr:row>
          <xdr:rowOff>0</xdr:rowOff>
        </xdr:to>
        <xdr:sp macro="" textlink="">
          <xdr:nvSpPr>
            <xdr:cNvPr id="1040" name="Check Box 16" hidden="1">
              <a:extLst>
                <a:ext uri="{63B3BB69-23CF-44E3-9099-C40C66FF867C}">
                  <a14:compatExt spid="_x0000_s1040"/>
                </a:ext>
                <a:ext uri="{FF2B5EF4-FFF2-40B4-BE49-F238E27FC236}">
                  <a16:creationId xmlns=""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 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69</xdr:row>
          <xdr:rowOff>19050</xdr:rowOff>
        </xdr:from>
        <xdr:to>
          <xdr:col>4</xdr:col>
          <xdr:colOff>314325</xdr:colOff>
          <xdr:row>70</xdr:row>
          <xdr:rowOff>0</xdr:rowOff>
        </xdr:to>
        <xdr:sp macro="" textlink="">
          <xdr:nvSpPr>
            <xdr:cNvPr id="1042" name="Check Box 18" hidden="1">
              <a:extLst>
                <a:ext uri="{63B3BB69-23CF-44E3-9099-C40C66FF867C}">
                  <a14:compatExt spid="_x0000_s1042"/>
                </a:ext>
                <a:ext uri="{FF2B5EF4-FFF2-40B4-BE49-F238E27FC236}">
                  <a16:creationId xmlns=""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NEIN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69</xdr:row>
          <xdr:rowOff>19050</xdr:rowOff>
        </xdr:from>
        <xdr:to>
          <xdr:col>3</xdr:col>
          <xdr:colOff>276225</xdr:colOff>
          <xdr:row>70</xdr:row>
          <xdr:rowOff>0</xdr:rowOff>
        </xdr:to>
        <xdr:sp macro="" textlink="">
          <xdr:nvSpPr>
            <xdr:cNvPr id="1043" name="Check Box 19" hidden="1">
              <a:extLst>
                <a:ext uri="{63B3BB69-23CF-44E3-9099-C40C66FF867C}">
                  <a14:compatExt spid="_x0000_s1043"/>
                </a:ext>
                <a:ext uri="{FF2B5EF4-FFF2-40B4-BE49-F238E27FC236}">
                  <a16:creationId xmlns=""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 JA</a:t>
              </a:r>
            </a:p>
          </xdr:txBody>
        </xdr:sp>
        <xdr:clientData/>
      </xdr:twoCellAnchor>
    </mc:Choice>
    <mc:Fallback/>
  </mc:AlternateContent>
  <xdr:twoCellAnchor>
    <xdr:from>
      <xdr:col>5</xdr:col>
      <xdr:colOff>9525</xdr:colOff>
      <xdr:row>43</xdr:row>
      <xdr:rowOff>19050</xdr:rowOff>
    </xdr:from>
    <xdr:to>
      <xdr:col>5</xdr:col>
      <xdr:colOff>209550</xdr:colOff>
      <xdr:row>45</xdr:row>
      <xdr:rowOff>190500</xdr:rowOff>
    </xdr:to>
    <xdr:sp macro="" textlink="">
      <xdr:nvSpPr>
        <xdr:cNvPr id="2" name="Geschweifte Klammer rechts 1"/>
        <xdr:cNvSpPr/>
      </xdr:nvSpPr>
      <xdr:spPr>
        <a:xfrm>
          <a:off x="10106025" y="9324975"/>
          <a:ext cx="200025" cy="552450"/>
        </a:xfrm>
        <a:prstGeom prst="rightBrac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5</xdr:col>
      <xdr:colOff>409575</xdr:colOff>
      <xdr:row>44</xdr:row>
      <xdr:rowOff>9525</xdr:rowOff>
    </xdr:from>
    <xdr:to>
      <xdr:col>5</xdr:col>
      <xdr:colOff>581025</xdr:colOff>
      <xdr:row>45</xdr:row>
      <xdr:rowOff>0</xdr:rowOff>
    </xdr:to>
    <xdr:sp macro="" textlink="">
      <xdr:nvSpPr>
        <xdr:cNvPr id="8" name="Gleich 7"/>
        <xdr:cNvSpPr/>
      </xdr:nvSpPr>
      <xdr:spPr>
        <a:xfrm>
          <a:off x="11201400" y="9505950"/>
          <a:ext cx="171450" cy="180975"/>
        </a:xfrm>
        <a:prstGeom prst="mathEqual">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chemeClr val="tx1"/>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00"/>
  <sheetViews>
    <sheetView tabSelected="1" topLeftCell="A82" zoomScaleNormal="100" zoomScaleSheetLayoutView="70" workbookViewId="0">
      <selection activeCell="C92" sqref="C92"/>
    </sheetView>
  </sheetViews>
  <sheetFormatPr baseColWidth="10" defaultColWidth="11.5703125" defaultRowHeight="15" x14ac:dyDescent="0.25"/>
  <cols>
    <col min="1" max="1" width="8.5703125" style="1" customWidth="1"/>
    <col min="2" max="2" width="37" style="1" customWidth="1"/>
    <col min="3" max="3" width="48" style="1" customWidth="1"/>
    <col min="4" max="4" width="36.7109375" style="1" customWidth="1"/>
    <col min="5" max="5" width="31.5703125" style="1" bestFit="1" customWidth="1"/>
    <col min="6" max="7" width="24.5703125" style="1" customWidth="1"/>
    <col min="8" max="8" width="27.7109375" style="1" customWidth="1"/>
    <col min="9" max="9" width="29.85546875" style="1" customWidth="1"/>
    <col min="10" max="16384" width="11.5703125" style="1"/>
  </cols>
  <sheetData>
    <row r="1" spans="1:9" ht="15" customHeight="1" x14ac:dyDescent="0.25">
      <c r="A1" s="225" t="s">
        <v>32</v>
      </c>
      <c r="B1" s="226"/>
      <c r="C1" s="226"/>
      <c r="D1" s="226"/>
      <c r="E1" s="226"/>
      <c r="F1" s="226"/>
      <c r="G1" s="227"/>
      <c r="H1" s="192" t="s">
        <v>67</v>
      </c>
      <c r="I1" s="193"/>
    </row>
    <row r="2" spans="1:9" ht="15" customHeight="1" x14ac:dyDescent="0.25">
      <c r="A2" s="228"/>
      <c r="B2" s="229"/>
      <c r="C2" s="229"/>
      <c r="D2" s="229"/>
      <c r="E2" s="229"/>
      <c r="F2" s="229"/>
      <c r="G2" s="230"/>
      <c r="H2" s="194"/>
      <c r="I2" s="195"/>
    </row>
    <row r="3" spans="1:9" ht="15.75" customHeight="1" thickBot="1" x14ac:dyDescent="0.3">
      <c r="A3" s="231"/>
      <c r="B3" s="232"/>
      <c r="C3" s="232"/>
      <c r="D3" s="232"/>
      <c r="E3" s="232"/>
      <c r="F3" s="232"/>
      <c r="G3" s="233"/>
      <c r="H3" s="194"/>
      <c r="I3" s="195"/>
    </row>
    <row r="4" spans="1:9" ht="15" customHeight="1" x14ac:dyDescent="0.25">
      <c r="A4" s="183" t="s">
        <v>33</v>
      </c>
      <c r="B4" s="184"/>
      <c r="C4" s="184"/>
      <c r="D4" s="184"/>
      <c r="E4" s="184"/>
      <c r="F4" s="184"/>
      <c r="G4" s="185"/>
      <c r="H4" s="194"/>
      <c r="I4" s="195"/>
    </row>
    <row r="5" spans="1:9" ht="15" customHeight="1" x14ac:dyDescent="0.25">
      <c r="A5" s="186"/>
      <c r="B5" s="187"/>
      <c r="C5" s="187"/>
      <c r="D5" s="187"/>
      <c r="E5" s="187"/>
      <c r="F5" s="187"/>
      <c r="G5" s="188"/>
      <c r="H5" s="194"/>
      <c r="I5" s="195"/>
    </row>
    <row r="6" spans="1:9" ht="15" customHeight="1" thickBot="1" x14ac:dyDescent="0.3">
      <c r="A6" s="189"/>
      <c r="B6" s="190"/>
      <c r="C6" s="190"/>
      <c r="D6" s="190"/>
      <c r="E6" s="190"/>
      <c r="F6" s="190"/>
      <c r="G6" s="191"/>
      <c r="H6" s="194"/>
      <c r="I6" s="195"/>
    </row>
    <row r="7" spans="1:9" x14ac:dyDescent="0.25">
      <c r="A7" s="16"/>
      <c r="B7" s="17"/>
      <c r="C7" s="95"/>
      <c r="D7" s="95"/>
      <c r="E7" s="97"/>
      <c r="F7" s="97"/>
      <c r="G7" s="28"/>
      <c r="H7" s="194"/>
      <c r="I7" s="195"/>
    </row>
    <row r="8" spans="1:9" ht="15.75" thickBot="1" x14ac:dyDescent="0.3">
      <c r="A8" s="18" t="s">
        <v>23</v>
      </c>
      <c r="B8" s="17"/>
      <c r="C8" s="95"/>
      <c r="D8" s="95"/>
      <c r="E8" s="97"/>
      <c r="F8" s="97"/>
      <c r="G8" s="28"/>
      <c r="H8" s="196"/>
      <c r="I8" s="197"/>
    </row>
    <row r="9" spans="1:9" ht="15" customHeight="1" x14ac:dyDescent="0.25">
      <c r="A9" s="236" t="s">
        <v>14</v>
      </c>
      <c r="B9" s="237"/>
      <c r="C9" s="27"/>
      <c r="D9" s="100"/>
      <c r="E9" s="97"/>
      <c r="F9" s="97"/>
      <c r="G9" s="28"/>
      <c r="H9" s="28"/>
      <c r="I9" s="29"/>
    </row>
    <row r="10" spans="1:9" x14ac:dyDescent="0.25">
      <c r="A10" s="236" t="s">
        <v>1</v>
      </c>
      <c r="B10" s="237"/>
      <c r="C10" s="27"/>
      <c r="D10" s="100"/>
      <c r="E10" s="97"/>
      <c r="F10" s="97"/>
      <c r="G10" s="28"/>
      <c r="H10" s="28"/>
      <c r="I10" s="29"/>
    </row>
    <row r="11" spans="1:9" x14ac:dyDescent="0.25">
      <c r="A11" s="236" t="s">
        <v>13</v>
      </c>
      <c r="B11" s="237"/>
      <c r="C11" s="25"/>
      <c r="D11" s="26"/>
      <c r="E11" s="97"/>
      <c r="F11" s="97"/>
      <c r="G11" s="97"/>
      <c r="H11" s="97"/>
      <c r="I11" s="104"/>
    </row>
    <row r="12" spans="1:9" ht="32.25" customHeight="1" thickBot="1" x14ac:dyDescent="0.3">
      <c r="A12" s="19"/>
      <c r="B12" s="14"/>
      <c r="C12" s="14"/>
      <c r="D12" s="14"/>
      <c r="E12" s="14"/>
      <c r="F12" s="97"/>
      <c r="G12" s="97"/>
      <c r="H12" s="97"/>
      <c r="I12" s="104"/>
    </row>
    <row r="13" spans="1:9" ht="21" customHeight="1" thickBot="1" x14ac:dyDescent="0.3">
      <c r="A13" s="136" t="s">
        <v>34</v>
      </c>
      <c r="B13" s="238" t="s">
        <v>35</v>
      </c>
      <c r="C13" s="239"/>
      <c r="D13" s="240"/>
      <c r="E13" s="241"/>
      <c r="F13" s="95"/>
      <c r="G13" s="95"/>
      <c r="H13" s="97"/>
      <c r="I13" s="104"/>
    </row>
    <row r="14" spans="1:9" ht="25.5" customHeight="1" thickBot="1" x14ac:dyDescent="0.3">
      <c r="A14" s="137"/>
      <c r="B14" s="36"/>
      <c r="C14" s="37" t="s">
        <v>38</v>
      </c>
      <c r="D14" s="33" t="s">
        <v>39</v>
      </c>
      <c r="E14" s="39" t="s">
        <v>15</v>
      </c>
      <c r="F14" s="97"/>
      <c r="G14" s="42"/>
      <c r="H14" s="97"/>
      <c r="I14" s="104"/>
    </row>
    <row r="15" spans="1:9" ht="30.75" thickBot="1" x14ac:dyDescent="0.3">
      <c r="A15" s="137"/>
      <c r="B15" s="30" t="s">
        <v>36</v>
      </c>
      <c r="C15" s="34"/>
      <c r="D15" s="35"/>
      <c r="E15" s="106" t="e">
        <f>100%-D15/C15</f>
        <v>#DIV/0!</v>
      </c>
      <c r="F15" s="97"/>
      <c r="G15" s="43"/>
      <c r="H15" s="97"/>
      <c r="I15" s="104"/>
    </row>
    <row r="16" spans="1:9" ht="30.75" thickBot="1" x14ac:dyDescent="0.3">
      <c r="A16" s="137"/>
      <c r="B16" s="40" t="s">
        <v>37</v>
      </c>
      <c r="C16" s="31"/>
      <c r="D16" s="31"/>
      <c r="E16" s="86"/>
      <c r="F16" s="97"/>
      <c r="G16" s="44"/>
      <c r="H16" s="97"/>
      <c r="I16" s="104"/>
    </row>
    <row r="17" spans="1:9" ht="18.75" x14ac:dyDescent="0.3">
      <c r="A17" s="137"/>
      <c r="B17" s="244"/>
      <c r="C17" s="32" t="s">
        <v>29</v>
      </c>
      <c r="D17" s="45" t="s">
        <v>29</v>
      </c>
      <c r="E17" s="249" t="e">
        <f>100%-D18/C18</f>
        <v>#DIV/0!</v>
      </c>
      <c r="F17" s="44"/>
      <c r="G17" s="44"/>
      <c r="H17" s="97"/>
      <c r="I17" s="104"/>
    </row>
    <row r="18" spans="1:9" ht="19.5" thickBot="1" x14ac:dyDescent="0.3">
      <c r="A18" s="137"/>
      <c r="B18" s="245"/>
      <c r="C18" s="41">
        <f>C15-C16</f>
        <v>0</v>
      </c>
      <c r="D18" s="46">
        <f>D15-D16</f>
        <v>0</v>
      </c>
      <c r="E18" s="250"/>
      <c r="F18" s="44"/>
      <c r="G18" s="44"/>
      <c r="H18" s="97"/>
      <c r="I18" s="104"/>
    </row>
    <row r="19" spans="1:9" ht="19.5" customHeight="1" thickBot="1" x14ac:dyDescent="0.3">
      <c r="A19" s="138"/>
      <c r="B19" s="242" t="s">
        <v>68</v>
      </c>
      <c r="C19" s="243"/>
      <c r="D19" s="38"/>
      <c r="E19" s="47"/>
      <c r="F19" s="97"/>
      <c r="G19" s="97"/>
      <c r="H19" s="97"/>
      <c r="I19" s="104"/>
    </row>
    <row r="20" spans="1:9" x14ac:dyDescent="0.25">
      <c r="A20" s="21"/>
      <c r="B20" s="98"/>
      <c r="C20" s="98"/>
      <c r="D20" s="95"/>
      <c r="E20" s="96"/>
      <c r="F20" s="20"/>
      <c r="G20" s="20"/>
      <c r="H20" s="97"/>
      <c r="I20" s="104"/>
    </row>
    <row r="21" spans="1:9" ht="15.75" thickBot="1" x14ac:dyDescent="0.3">
      <c r="A21" s="21"/>
      <c r="B21" s="98"/>
      <c r="C21" s="98"/>
      <c r="D21" s="95"/>
      <c r="E21" s="96"/>
      <c r="F21" s="20"/>
      <c r="G21" s="20"/>
      <c r="H21" s="97"/>
      <c r="I21" s="104"/>
    </row>
    <row r="22" spans="1:9" ht="19.5" customHeight="1" thickBot="1" x14ac:dyDescent="0.3">
      <c r="A22" s="136" t="s">
        <v>40</v>
      </c>
      <c r="B22" s="234" t="s">
        <v>41</v>
      </c>
      <c r="C22" s="234"/>
      <c r="D22" s="234"/>
      <c r="E22" s="234"/>
      <c r="F22" s="234"/>
      <c r="G22" s="234"/>
      <c r="H22" s="234"/>
      <c r="I22" s="235"/>
    </row>
    <row r="23" spans="1:9" ht="15" customHeight="1" x14ac:dyDescent="0.25">
      <c r="A23" s="137"/>
      <c r="B23" s="221" t="s">
        <v>44</v>
      </c>
      <c r="C23" s="253" t="s">
        <v>30</v>
      </c>
      <c r="D23" s="251" t="s">
        <v>42</v>
      </c>
      <c r="E23" s="253" t="s">
        <v>43</v>
      </c>
      <c r="F23" s="256" t="s">
        <v>45</v>
      </c>
      <c r="G23" s="251" t="s">
        <v>46</v>
      </c>
      <c r="H23" s="253" t="s">
        <v>47</v>
      </c>
      <c r="I23" s="251" t="s">
        <v>48</v>
      </c>
    </row>
    <row r="24" spans="1:9" ht="15.75" thickBot="1" x14ac:dyDescent="0.3">
      <c r="A24" s="137"/>
      <c r="B24" s="254"/>
      <c r="C24" s="252"/>
      <c r="D24" s="252"/>
      <c r="E24" s="252"/>
      <c r="F24" s="257"/>
      <c r="G24" s="264"/>
      <c r="H24" s="252"/>
      <c r="I24" s="252"/>
    </row>
    <row r="25" spans="1:9" x14ac:dyDescent="0.25">
      <c r="A25" s="137"/>
      <c r="B25" s="254"/>
      <c r="C25" s="52" t="s">
        <v>78</v>
      </c>
      <c r="D25" s="52" t="s">
        <v>24</v>
      </c>
      <c r="E25" s="52"/>
      <c r="F25" s="54" t="e">
        <f t="shared" ref="F25:F36" si="0">E25/E$36</f>
        <v>#DIV/0!</v>
      </c>
      <c r="G25" s="57"/>
      <c r="H25" s="52"/>
      <c r="I25" s="83">
        <f t="shared" ref="I25:I35" si="1">IF(H25="",0,H25/E25)</f>
        <v>0</v>
      </c>
    </row>
    <row r="26" spans="1:9" x14ac:dyDescent="0.25">
      <c r="A26" s="137"/>
      <c r="B26" s="254"/>
      <c r="C26" s="48" t="s">
        <v>79</v>
      </c>
      <c r="D26" s="52" t="s">
        <v>25</v>
      </c>
      <c r="E26" s="48"/>
      <c r="F26" s="55" t="e">
        <f t="shared" si="0"/>
        <v>#DIV/0!</v>
      </c>
      <c r="G26" s="58"/>
      <c r="H26" s="48"/>
      <c r="I26" s="84">
        <f t="shared" si="1"/>
        <v>0</v>
      </c>
    </row>
    <row r="27" spans="1:9" x14ac:dyDescent="0.25">
      <c r="A27" s="137"/>
      <c r="B27" s="254"/>
      <c r="C27" s="48" t="s">
        <v>80</v>
      </c>
      <c r="D27" s="52" t="s">
        <v>26</v>
      </c>
      <c r="E27" s="48"/>
      <c r="F27" s="55" t="e">
        <f t="shared" si="0"/>
        <v>#DIV/0!</v>
      </c>
      <c r="G27" s="58"/>
      <c r="H27" s="48"/>
      <c r="I27" s="84">
        <f t="shared" si="1"/>
        <v>0</v>
      </c>
    </row>
    <row r="28" spans="1:9" x14ac:dyDescent="0.25">
      <c r="A28" s="137"/>
      <c r="B28" s="254"/>
      <c r="C28" s="49"/>
      <c r="D28" s="52"/>
      <c r="E28" s="48"/>
      <c r="F28" s="55" t="e">
        <f t="shared" si="0"/>
        <v>#DIV/0!</v>
      </c>
      <c r="G28" s="58"/>
      <c r="H28" s="48"/>
      <c r="I28" s="84">
        <f t="shared" si="1"/>
        <v>0</v>
      </c>
    </row>
    <row r="29" spans="1:9" x14ac:dyDescent="0.25">
      <c r="A29" s="137"/>
      <c r="B29" s="254"/>
      <c r="C29" s="48"/>
      <c r="D29" s="52"/>
      <c r="E29" s="48"/>
      <c r="F29" s="55" t="e">
        <f t="shared" si="0"/>
        <v>#DIV/0!</v>
      </c>
      <c r="G29" s="58"/>
      <c r="H29" s="48"/>
      <c r="I29" s="84">
        <f t="shared" si="1"/>
        <v>0</v>
      </c>
    </row>
    <row r="30" spans="1:9" x14ac:dyDescent="0.25">
      <c r="A30" s="137"/>
      <c r="B30" s="254"/>
      <c r="C30" s="50"/>
      <c r="D30" s="52"/>
      <c r="E30" s="48"/>
      <c r="F30" s="55" t="e">
        <f t="shared" si="0"/>
        <v>#DIV/0!</v>
      </c>
      <c r="G30" s="58"/>
      <c r="H30" s="48"/>
      <c r="I30" s="84">
        <f t="shared" si="1"/>
        <v>0</v>
      </c>
    </row>
    <row r="31" spans="1:9" x14ac:dyDescent="0.25">
      <c r="A31" s="137"/>
      <c r="B31" s="254"/>
      <c r="C31" s="50"/>
      <c r="D31" s="52"/>
      <c r="E31" s="48"/>
      <c r="F31" s="55" t="e">
        <f t="shared" si="0"/>
        <v>#DIV/0!</v>
      </c>
      <c r="G31" s="58"/>
      <c r="H31" s="48"/>
      <c r="I31" s="84">
        <f t="shared" si="1"/>
        <v>0</v>
      </c>
    </row>
    <row r="32" spans="1:9" x14ac:dyDescent="0.25">
      <c r="A32" s="137"/>
      <c r="B32" s="254"/>
      <c r="C32" s="48"/>
      <c r="D32" s="52"/>
      <c r="E32" s="48"/>
      <c r="F32" s="55" t="e">
        <f t="shared" si="0"/>
        <v>#DIV/0!</v>
      </c>
      <c r="G32" s="58"/>
      <c r="H32" s="48"/>
      <c r="I32" s="84">
        <f t="shared" si="1"/>
        <v>0</v>
      </c>
    </row>
    <row r="33" spans="1:9" x14ac:dyDescent="0.25">
      <c r="A33" s="137"/>
      <c r="B33" s="254"/>
      <c r="C33" s="48"/>
      <c r="D33" s="52"/>
      <c r="E33" s="48"/>
      <c r="F33" s="55" t="e">
        <f t="shared" si="0"/>
        <v>#DIV/0!</v>
      </c>
      <c r="G33" s="58"/>
      <c r="H33" s="48"/>
      <c r="I33" s="84">
        <f t="shared" si="1"/>
        <v>0</v>
      </c>
    </row>
    <row r="34" spans="1:9" x14ac:dyDescent="0.25">
      <c r="A34" s="137"/>
      <c r="B34" s="254"/>
      <c r="C34" s="48"/>
      <c r="D34" s="52"/>
      <c r="E34" s="48"/>
      <c r="F34" s="55" t="e">
        <f t="shared" si="0"/>
        <v>#DIV/0!</v>
      </c>
      <c r="G34" s="58"/>
      <c r="H34" s="48"/>
      <c r="I34" s="84">
        <f t="shared" si="1"/>
        <v>0</v>
      </c>
    </row>
    <row r="35" spans="1:9" x14ac:dyDescent="0.25">
      <c r="A35" s="137"/>
      <c r="B35" s="254"/>
      <c r="C35" s="48"/>
      <c r="D35" s="52"/>
      <c r="E35" s="48"/>
      <c r="F35" s="55" t="e">
        <f t="shared" si="0"/>
        <v>#DIV/0!</v>
      </c>
      <c r="G35" s="58"/>
      <c r="H35" s="48"/>
      <c r="I35" s="84">
        <f t="shared" si="1"/>
        <v>0</v>
      </c>
    </row>
    <row r="36" spans="1:9" ht="15.75" thickBot="1" x14ac:dyDescent="0.3">
      <c r="A36" s="137"/>
      <c r="B36" s="255"/>
      <c r="C36" s="51"/>
      <c r="D36" s="51"/>
      <c r="E36" s="53">
        <f>SUM(E25:E35)</f>
        <v>0</v>
      </c>
      <c r="F36" s="56" t="e">
        <f t="shared" si="0"/>
        <v>#DIV/0!</v>
      </c>
      <c r="G36" s="59">
        <f>SUM(G25:G35)</f>
        <v>0</v>
      </c>
      <c r="H36" s="53">
        <f>SUM(H25:H35)</f>
        <v>0</v>
      </c>
      <c r="I36" s="85">
        <f>SUM(I25:I35)</f>
        <v>0</v>
      </c>
    </row>
    <row r="37" spans="1:9" ht="15.75" thickBot="1" x14ac:dyDescent="0.3">
      <c r="A37" s="137"/>
      <c r="B37" s="98"/>
      <c r="C37" s="98"/>
      <c r="D37" s="95"/>
      <c r="E37" s="96"/>
      <c r="F37" s="20"/>
      <c r="G37" s="20"/>
      <c r="H37" s="12"/>
      <c r="I37" s="13"/>
    </row>
    <row r="38" spans="1:9" x14ac:dyDescent="0.25">
      <c r="A38" s="137"/>
      <c r="B38" s="198" t="s">
        <v>50</v>
      </c>
      <c r="C38" s="199"/>
      <c r="D38" s="200"/>
      <c r="E38" s="60">
        <f>100%-SUMIF(D25:D35,"nicht betroffen",F25:F35)</f>
        <v>1</v>
      </c>
      <c r="F38" s="20"/>
      <c r="G38" s="20"/>
      <c r="H38" s="12"/>
      <c r="I38" s="13"/>
    </row>
    <row r="39" spans="1:9" x14ac:dyDescent="0.25">
      <c r="A39" s="137"/>
      <c r="B39" s="201" t="s">
        <v>49</v>
      </c>
      <c r="C39" s="202"/>
      <c r="D39" s="203"/>
      <c r="E39" s="61">
        <f>H36-SUMIF(D25:D35,"nicht betroffen",H25:H35)</f>
        <v>0</v>
      </c>
      <c r="F39" s="20"/>
      <c r="G39" s="20"/>
      <c r="H39" s="12"/>
      <c r="I39" s="13"/>
    </row>
    <row r="40" spans="1:9" x14ac:dyDescent="0.25">
      <c r="A40" s="137"/>
      <c r="B40" s="210" t="s">
        <v>56</v>
      </c>
      <c r="C40" s="211"/>
      <c r="D40" s="212"/>
      <c r="E40" s="81">
        <f>G36-SUMIF(D25:D35,"nicht betroffen",G25:G35)</f>
        <v>0</v>
      </c>
      <c r="F40" s="20"/>
      <c r="G40" s="20"/>
      <c r="H40" s="12"/>
      <c r="I40" s="13"/>
    </row>
    <row r="41" spans="1:9" x14ac:dyDescent="0.25">
      <c r="A41" s="137"/>
      <c r="B41" s="210" t="s">
        <v>51</v>
      </c>
      <c r="C41" s="211"/>
      <c r="D41" s="212"/>
      <c r="E41" s="82" t="e">
        <f>F36-E38</f>
        <v>#DIV/0!</v>
      </c>
      <c r="F41" s="20"/>
      <c r="G41" s="20"/>
      <c r="H41" s="12"/>
      <c r="I41" s="13"/>
    </row>
    <row r="42" spans="1:9" x14ac:dyDescent="0.25">
      <c r="A42" s="137"/>
      <c r="B42" s="210" t="s">
        <v>55</v>
      </c>
      <c r="C42" s="211"/>
      <c r="D42" s="212"/>
      <c r="E42" s="61">
        <f>H36-E39</f>
        <v>0</v>
      </c>
      <c r="F42" s="20"/>
      <c r="G42" s="20"/>
      <c r="H42" s="12"/>
      <c r="I42" s="13"/>
    </row>
    <row r="43" spans="1:9" ht="15.75" thickBot="1" x14ac:dyDescent="0.3">
      <c r="A43" s="137"/>
      <c r="B43" s="210" t="s">
        <v>54</v>
      </c>
      <c r="C43" s="211"/>
      <c r="D43" s="212"/>
      <c r="E43" s="62">
        <f>G36-E40</f>
        <v>0</v>
      </c>
      <c r="F43" s="20"/>
      <c r="G43" s="20"/>
      <c r="H43" s="12"/>
      <c r="I43" s="13"/>
    </row>
    <row r="44" spans="1:9" x14ac:dyDescent="0.25">
      <c r="A44" s="137"/>
      <c r="B44" s="210" t="s">
        <v>69</v>
      </c>
      <c r="C44" s="211"/>
      <c r="D44" s="212"/>
      <c r="E44" s="63" t="e">
        <f>SUMIF(D25:D35,"direkt",F25:F35)</f>
        <v>#DIV/0!</v>
      </c>
      <c r="F44" s="216" t="e">
        <f>E44+E45+E46</f>
        <v>#DIV/0!</v>
      </c>
      <c r="G44" s="265" t="s">
        <v>81</v>
      </c>
      <c r="H44" s="12"/>
      <c r="I44" s="13"/>
    </row>
    <row r="45" spans="1:9" x14ac:dyDescent="0.25">
      <c r="A45" s="137"/>
      <c r="B45" s="210" t="s">
        <v>82</v>
      </c>
      <c r="C45" s="211"/>
      <c r="D45" s="212"/>
      <c r="E45" s="63" t="e">
        <f>SUMIF(D25:D35,"indirekt",F25:F35)</f>
        <v>#DIV/0!</v>
      </c>
      <c r="F45" s="217"/>
      <c r="G45" s="266"/>
      <c r="H45" s="12"/>
      <c r="I45" s="13"/>
    </row>
    <row r="46" spans="1:9" ht="15.75" thickBot="1" x14ac:dyDescent="0.3">
      <c r="A46" s="137"/>
      <c r="B46" s="213" t="s">
        <v>83</v>
      </c>
      <c r="C46" s="214"/>
      <c r="D46" s="215"/>
      <c r="E46" s="64" t="e">
        <f>SUMIF(D24:D34,"indirekt über 3.",F24:F34)</f>
        <v>#DIV/0!</v>
      </c>
      <c r="F46" s="218"/>
      <c r="G46" s="267"/>
      <c r="H46" s="12"/>
      <c r="I46" s="13"/>
    </row>
    <row r="47" spans="1:9" x14ac:dyDescent="0.25">
      <c r="A47" s="137"/>
      <c r="B47" s="66"/>
      <c r="C47" s="66"/>
      <c r="D47" s="66"/>
      <c r="E47" s="67"/>
      <c r="F47" s="20"/>
      <c r="G47" s="20"/>
      <c r="H47" s="12"/>
      <c r="I47" s="13"/>
    </row>
    <row r="48" spans="1:9" ht="15.75" thickBot="1" x14ac:dyDescent="0.3">
      <c r="A48" s="137"/>
      <c r="B48" s="66"/>
      <c r="C48" s="66"/>
      <c r="D48" s="66"/>
      <c r="E48" s="67"/>
      <c r="F48" s="20"/>
      <c r="G48" s="20"/>
      <c r="H48" s="12"/>
      <c r="I48" s="13"/>
    </row>
    <row r="49" spans="1:9" ht="15" customHeight="1" x14ac:dyDescent="0.25">
      <c r="A49" s="137"/>
      <c r="B49" s="219" t="s">
        <v>70</v>
      </c>
      <c r="C49" s="220"/>
      <c r="D49" s="220"/>
      <c r="E49" s="221"/>
      <c r="F49" s="204" t="s">
        <v>53</v>
      </c>
      <c r="G49" s="205"/>
      <c r="H49" s="205"/>
      <c r="I49" s="206"/>
    </row>
    <row r="50" spans="1:9" x14ac:dyDescent="0.25">
      <c r="A50" s="137"/>
      <c r="B50" s="222"/>
      <c r="C50" s="223"/>
      <c r="D50" s="223"/>
      <c r="E50" s="224"/>
      <c r="F50" s="103"/>
      <c r="G50" s="97"/>
      <c r="H50" s="97"/>
      <c r="I50" s="104"/>
    </row>
    <row r="51" spans="1:9" ht="18.75" x14ac:dyDescent="0.25">
      <c r="A51" s="137"/>
      <c r="B51" s="222" t="s">
        <v>71</v>
      </c>
      <c r="C51" s="223"/>
      <c r="D51" s="94">
        <f>E38</f>
        <v>1</v>
      </c>
      <c r="E51" s="87" t="s">
        <v>72</v>
      </c>
      <c r="F51" s="69"/>
      <c r="G51" s="20"/>
      <c r="H51" s="12"/>
      <c r="I51" s="13"/>
    </row>
    <row r="52" spans="1:9" x14ac:dyDescent="0.25">
      <c r="A52" s="137"/>
      <c r="B52" s="92"/>
      <c r="C52" s="93"/>
      <c r="D52" s="93"/>
      <c r="E52" s="90"/>
      <c r="F52" s="103"/>
      <c r="G52" s="97"/>
      <c r="H52" s="97"/>
      <c r="I52" s="104"/>
    </row>
    <row r="53" spans="1:9" ht="15.75" customHeight="1" thickBot="1" x14ac:dyDescent="0.3">
      <c r="A53" s="138"/>
      <c r="B53" s="88"/>
      <c r="C53" s="89"/>
      <c r="D53" s="89"/>
      <c r="E53" s="91"/>
      <c r="F53" s="207" t="s">
        <v>52</v>
      </c>
      <c r="G53" s="208"/>
      <c r="H53" s="208"/>
      <c r="I53" s="209"/>
    </row>
    <row r="54" spans="1:9" x14ac:dyDescent="0.25">
      <c r="A54" s="65"/>
      <c r="B54" s="66"/>
      <c r="C54" s="66"/>
      <c r="D54" s="66"/>
      <c r="E54" s="67"/>
      <c r="F54" s="20"/>
      <c r="G54" s="20"/>
      <c r="H54" s="12"/>
      <c r="I54" s="13"/>
    </row>
    <row r="55" spans="1:9" ht="15.75" thickBot="1" x14ac:dyDescent="0.3">
      <c r="A55" s="65"/>
      <c r="B55" s="97"/>
      <c r="C55" s="97"/>
      <c r="D55" s="97"/>
      <c r="E55" s="97"/>
      <c r="F55" s="20"/>
      <c r="G55" s="20"/>
      <c r="H55" s="12"/>
      <c r="I55" s="13"/>
    </row>
    <row r="56" spans="1:9" ht="19.5" thickBot="1" x14ac:dyDescent="0.35">
      <c r="A56" s="136" t="s">
        <v>57</v>
      </c>
      <c r="B56" s="180" t="s">
        <v>73</v>
      </c>
      <c r="C56" s="181"/>
      <c r="D56" s="181"/>
      <c r="E56" s="181"/>
      <c r="F56" s="181"/>
      <c r="G56" s="181"/>
      <c r="H56" s="181"/>
      <c r="I56" s="182"/>
    </row>
    <row r="57" spans="1:9" ht="15" customHeight="1" thickBot="1" x14ac:dyDescent="0.3">
      <c r="A57" s="137"/>
      <c r="B57" s="153" t="s">
        <v>74</v>
      </c>
      <c r="C57" s="154"/>
      <c r="D57" s="154"/>
      <c r="E57" s="155"/>
      <c r="F57" s="258" t="s">
        <v>58</v>
      </c>
      <c r="G57" s="259"/>
      <c r="H57" s="259"/>
      <c r="I57" s="260"/>
    </row>
    <row r="58" spans="1:9" ht="15" customHeight="1" x14ac:dyDescent="0.25">
      <c r="A58" s="137"/>
      <c r="B58" s="156"/>
      <c r="C58" s="157"/>
      <c r="D58" s="157"/>
      <c r="E58" s="158"/>
      <c r="F58" s="261" t="s">
        <v>2</v>
      </c>
      <c r="G58" s="262"/>
      <c r="H58" s="262"/>
      <c r="I58" s="263"/>
    </row>
    <row r="59" spans="1:9" ht="15" customHeight="1" x14ac:dyDescent="0.25">
      <c r="A59" s="137"/>
      <c r="B59" s="156"/>
      <c r="C59" s="157"/>
      <c r="D59" s="157"/>
      <c r="E59" s="158"/>
      <c r="F59" s="168" t="s">
        <v>3</v>
      </c>
      <c r="G59" s="169"/>
      <c r="H59" s="169"/>
      <c r="I59" s="170"/>
    </row>
    <row r="60" spans="1:9" ht="15" customHeight="1" x14ac:dyDescent="0.25">
      <c r="A60" s="137"/>
      <c r="B60" s="156"/>
      <c r="C60" s="157"/>
      <c r="D60" s="157"/>
      <c r="E60" s="158"/>
      <c r="F60" s="168" t="s">
        <v>4</v>
      </c>
      <c r="G60" s="169"/>
      <c r="H60" s="169"/>
      <c r="I60" s="170"/>
    </row>
    <row r="61" spans="1:9" ht="15" customHeight="1" x14ac:dyDescent="0.25">
      <c r="A61" s="137"/>
      <c r="B61" s="156"/>
      <c r="C61" s="157"/>
      <c r="D61" s="157"/>
      <c r="E61" s="158"/>
      <c r="F61" s="168" t="s">
        <v>62</v>
      </c>
      <c r="G61" s="169"/>
      <c r="H61" s="169"/>
      <c r="I61" s="170"/>
    </row>
    <row r="62" spans="1:9" ht="15" customHeight="1" x14ac:dyDescent="0.25">
      <c r="A62" s="137"/>
      <c r="B62" s="156"/>
      <c r="C62" s="157"/>
      <c r="D62" s="157"/>
      <c r="E62" s="158"/>
      <c r="F62" s="168" t="s">
        <v>63</v>
      </c>
      <c r="G62" s="169"/>
      <c r="H62" s="169"/>
      <c r="I62" s="170"/>
    </row>
    <row r="63" spans="1:9" ht="15" customHeight="1" x14ac:dyDescent="0.25">
      <c r="A63" s="137"/>
      <c r="B63" s="156"/>
      <c r="C63" s="157"/>
      <c r="D63" s="157"/>
      <c r="E63" s="158"/>
      <c r="F63" s="168" t="s">
        <v>64</v>
      </c>
      <c r="G63" s="169"/>
      <c r="H63" s="169"/>
      <c r="I63" s="170"/>
    </row>
    <row r="64" spans="1:9" ht="15" customHeight="1" thickBot="1" x14ac:dyDescent="0.3">
      <c r="A64" s="137"/>
      <c r="B64" s="159"/>
      <c r="C64" s="160"/>
      <c r="D64" s="160"/>
      <c r="E64" s="161"/>
      <c r="F64" s="168" t="s">
        <v>65</v>
      </c>
      <c r="G64" s="169"/>
      <c r="H64" s="169"/>
      <c r="I64" s="170"/>
    </row>
    <row r="65" spans="1:9" ht="15" customHeight="1" x14ac:dyDescent="0.25">
      <c r="A65" s="137"/>
      <c r="B65" s="246" t="s">
        <v>59</v>
      </c>
      <c r="C65" s="246" t="s">
        <v>31</v>
      </c>
      <c r="D65" s="147" t="s">
        <v>19</v>
      </c>
      <c r="E65" s="148"/>
      <c r="F65" s="168" t="s">
        <v>6</v>
      </c>
      <c r="G65" s="169"/>
      <c r="H65" s="169"/>
      <c r="I65" s="170"/>
    </row>
    <row r="66" spans="1:9" ht="15" customHeight="1" x14ac:dyDescent="0.25">
      <c r="A66" s="137"/>
      <c r="B66" s="247"/>
      <c r="C66" s="247"/>
      <c r="D66" s="149"/>
      <c r="E66" s="150"/>
      <c r="F66" s="168" t="s">
        <v>8</v>
      </c>
      <c r="G66" s="169"/>
      <c r="H66" s="169"/>
      <c r="I66" s="170"/>
    </row>
    <row r="67" spans="1:9" ht="15" customHeight="1" thickBot="1" x14ac:dyDescent="0.3">
      <c r="A67" s="137"/>
      <c r="B67" s="248"/>
      <c r="C67" s="248"/>
      <c r="D67" s="151"/>
      <c r="E67" s="152"/>
      <c r="F67" s="168" t="s">
        <v>7</v>
      </c>
      <c r="G67" s="169"/>
      <c r="H67" s="169"/>
      <c r="I67" s="170"/>
    </row>
    <row r="68" spans="1:9" ht="22.5" customHeight="1" x14ac:dyDescent="0.25">
      <c r="A68" s="137"/>
      <c r="B68" s="162">
        <f>E82+C68</f>
        <v>0</v>
      </c>
      <c r="C68" s="165">
        <f>I81</f>
        <v>0</v>
      </c>
      <c r="D68" s="143" t="e">
        <f>E83</f>
        <v>#DIV/0!</v>
      </c>
      <c r="E68" s="144"/>
      <c r="F68" s="168" t="s">
        <v>5</v>
      </c>
      <c r="G68" s="169"/>
      <c r="H68" s="169"/>
      <c r="I68" s="170"/>
    </row>
    <row r="69" spans="1:9" ht="15" customHeight="1" x14ac:dyDescent="0.25">
      <c r="A69" s="137"/>
      <c r="B69" s="163"/>
      <c r="C69" s="166"/>
      <c r="D69" s="145" t="s">
        <v>21</v>
      </c>
      <c r="E69" s="146"/>
      <c r="F69" s="168" t="s">
        <v>9</v>
      </c>
      <c r="G69" s="169"/>
      <c r="H69" s="169"/>
      <c r="I69" s="170"/>
    </row>
    <row r="70" spans="1:9" ht="20.25" customHeight="1" x14ac:dyDescent="0.25">
      <c r="A70" s="137"/>
      <c r="B70" s="164"/>
      <c r="C70" s="167"/>
      <c r="D70" s="99"/>
      <c r="E70" s="68"/>
      <c r="F70" s="168" t="s">
        <v>12</v>
      </c>
      <c r="G70" s="169"/>
      <c r="H70" s="169"/>
      <c r="I70" s="170"/>
    </row>
    <row r="71" spans="1:9" ht="23.25" customHeight="1" thickBot="1" x14ac:dyDescent="0.3">
      <c r="A71" s="137"/>
      <c r="B71" s="76"/>
      <c r="C71" s="100"/>
      <c r="D71" s="100"/>
      <c r="E71" s="97"/>
      <c r="F71" s="168" t="s">
        <v>66</v>
      </c>
      <c r="G71" s="169"/>
      <c r="H71" s="169"/>
      <c r="I71" s="170"/>
    </row>
    <row r="72" spans="1:9" s="6" customFormat="1" ht="29.25" customHeight="1" thickBot="1" x14ac:dyDescent="0.3">
      <c r="A72" s="137"/>
      <c r="B72" s="75" t="s">
        <v>16</v>
      </c>
      <c r="C72" s="75" t="s">
        <v>17</v>
      </c>
      <c r="D72" s="73" t="s">
        <v>10</v>
      </c>
      <c r="E72" s="72" t="s">
        <v>11</v>
      </c>
      <c r="F72" s="73" t="s">
        <v>60</v>
      </c>
      <c r="G72" s="73" t="s">
        <v>61</v>
      </c>
      <c r="H72" s="72" t="s">
        <v>75</v>
      </c>
      <c r="I72" s="74" t="s">
        <v>76</v>
      </c>
    </row>
    <row r="73" spans="1:9" x14ac:dyDescent="0.25">
      <c r="A73" s="137"/>
      <c r="B73" s="122" t="s">
        <v>28</v>
      </c>
      <c r="C73" s="125" t="s">
        <v>77</v>
      </c>
      <c r="D73" s="128">
        <v>43795</v>
      </c>
      <c r="E73" s="132">
        <v>0</v>
      </c>
      <c r="F73" s="131" t="s">
        <v>3</v>
      </c>
      <c r="G73" s="107"/>
      <c r="H73" s="70">
        <f>IF(OR(F73=F$71,G73=F$71),0,E73)</f>
        <v>0</v>
      </c>
      <c r="I73" s="71">
        <f>IF(OR(F73=F$71,G73=F$71),E73,0)</f>
        <v>0</v>
      </c>
    </row>
    <row r="74" spans="1:9" x14ac:dyDescent="0.25">
      <c r="A74" s="137"/>
      <c r="B74" s="123"/>
      <c r="C74" s="126"/>
      <c r="D74" s="129"/>
      <c r="E74" s="133"/>
      <c r="F74" s="131"/>
      <c r="G74" s="107"/>
      <c r="H74" s="8">
        <f t="shared" ref="H74:H80" si="2">IF(OR(F74=F$71,G74=F$71),0,E74)</f>
        <v>0</v>
      </c>
      <c r="I74" s="22">
        <f t="shared" ref="I74:I80" si="3">IF(OR(F74=F$71,G74=F$71),E74,0)</f>
        <v>0</v>
      </c>
    </row>
    <row r="75" spans="1:9" x14ac:dyDescent="0.25">
      <c r="A75" s="137"/>
      <c r="B75" s="123"/>
      <c r="C75" s="126"/>
      <c r="D75" s="129"/>
      <c r="E75" s="133"/>
      <c r="F75" s="131"/>
      <c r="G75" s="107"/>
      <c r="H75" s="8">
        <f t="shared" si="2"/>
        <v>0</v>
      </c>
      <c r="I75" s="22">
        <f t="shared" si="3"/>
        <v>0</v>
      </c>
    </row>
    <row r="76" spans="1:9" x14ac:dyDescent="0.25">
      <c r="A76" s="137"/>
      <c r="B76" s="123"/>
      <c r="C76" s="126"/>
      <c r="D76" s="129"/>
      <c r="E76" s="133"/>
      <c r="F76" s="131"/>
      <c r="G76" s="107"/>
      <c r="H76" s="8">
        <f t="shared" si="2"/>
        <v>0</v>
      </c>
      <c r="I76" s="22">
        <f t="shared" si="3"/>
        <v>0</v>
      </c>
    </row>
    <row r="77" spans="1:9" x14ac:dyDescent="0.25">
      <c r="A77" s="137"/>
      <c r="B77" s="123"/>
      <c r="C77" s="126"/>
      <c r="D77" s="129"/>
      <c r="E77" s="133"/>
      <c r="F77" s="131"/>
      <c r="G77" s="107"/>
      <c r="H77" s="8">
        <f t="shared" si="2"/>
        <v>0</v>
      </c>
      <c r="I77" s="22">
        <f t="shared" si="3"/>
        <v>0</v>
      </c>
    </row>
    <row r="78" spans="1:9" x14ac:dyDescent="0.25">
      <c r="A78" s="137"/>
      <c r="B78" s="123"/>
      <c r="C78" s="126"/>
      <c r="D78" s="129"/>
      <c r="E78" s="133"/>
      <c r="F78" s="131"/>
      <c r="G78" s="107"/>
      <c r="H78" s="8">
        <f t="shared" si="2"/>
        <v>0</v>
      </c>
      <c r="I78" s="22">
        <f t="shared" si="3"/>
        <v>0</v>
      </c>
    </row>
    <row r="79" spans="1:9" x14ac:dyDescent="0.25">
      <c r="A79" s="137"/>
      <c r="B79" s="123"/>
      <c r="C79" s="126"/>
      <c r="D79" s="129"/>
      <c r="E79" s="133"/>
      <c r="F79" s="131"/>
      <c r="G79" s="107"/>
      <c r="H79" s="8">
        <f t="shared" si="2"/>
        <v>0</v>
      </c>
      <c r="I79" s="22">
        <f t="shared" si="3"/>
        <v>0</v>
      </c>
    </row>
    <row r="80" spans="1:9" ht="15.75" thickBot="1" x14ac:dyDescent="0.3">
      <c r="A80" s="137"/>
      <c r="B80" s="124"/>
      <c r="C80" s="127"/>
      <c r="D80" s="130"/>
      <c r="E80" s="134"/>
      <c r="F80" s="131"/>
      <c r="G80" s="107"/>
      <c r="H80" s="8">
        <f t="shared" si="2"/>
        <v>0</v>
      </c>
      <c r="I80" s="22">
        <f t="shared" si="3"/>
        <v>0</v>
      </c>
    </row>
    <row r="81" spans="1:9" x14ac:dyDescent="0.25">
      <c r="A81" s="137"/>
      <c r="B81" s="171" t="s">
        <v>20</v>
      </c>
      <c r="C81" s="172"/>
      <c r="D81" s="173"/>
      <c r="E81" s="102">
        <f>I81</f>
        <v>0</v>
      </c>
      <c r="F81" s="9"/>
      <c r="G81" s="10"/>
      <c r="H81" s="101">
        <f>SUM(H73:H80)</f>
        <v>0</v>
      </c>
      <c r="I81" s="23">
        <f>SUM(I73:I80)</f>
        <v>0</v>
      </c>
    </row>
    <row r="82" spans="1:9" x14ac:dyDescent="0.25">
      <c r="A82" s="137"/>
      <c r="B82" s="174" t="s">
        <v>18</v>
      </c>
      <c r="C82" s="175"/>
      <c r="D82" s="176"/>
      <c r="E82" s="15">
        <f>H81</f>
        <v>0</v>
      </c>
      <c r="F82" s="11"/>
      <c r="G82" s="98"/>
      <c r="H82" s="97"/>
      <c r="I82" s="24"/>
    </row>
    <row r="83" spans="1:9" ht="15.75" thickBot="1" x14ac:dyDescent="0.3">
      <c r="A83" s="138"/>
      <c r="B83" s="177" t="s">
        <v>22</v>
      </c>
      <c r="C83" s="178"/>
      <c r="D83" s="179"/>
      <c r="E83" s="77" t="e">
        <f>100%-(E81/(H81+I81))</f>
        <v>#DIV/0!</v>
      </c>
      <c r="F83" s="78"/>
      <c r="G83" s="79"/>
      <c r="H83" s="105"/>
      <c r="I83" s="80"/>
    </row>
    <row r="84" spans="1:9" x14ac:dyDescent="0.25">
      <c r="A84" s="103"/>
      <c r="B84" s="97"/>
      <c r="C84" s="97"/>
      <c r="D84" s="97"/>
      <c r="E84" s="97"/>
      <c r="F84" s="97"/>
      <c r="G84" s="97"/>
      <c r="H84" s="97"/>
      <c r="I84" s="104"/>
    </row>
    <row r="85" spans="1:9" ht="15.75" thickBot="1" x14ac:dyDescent="0.3">
      <c r="A85" s="103"/>
      <c r="B85" s="97"/>
      <c r="C85" s="97"/>
      <c r="D85" s="97"/>
      <c r="E85" s="97"/>
      <c r="F85" s="97"/>
      <c r="G85" s="97"/>
      <c r="H85" s="97"/>
      <c r="I85" s="104"/>
    </row>
    <row r="86" spans="1:9" ht="19.5" thickBot="1" x14ac:dyDescent="0.35">
      <c r="A86" s="136" t="s">
        <v>99</v>
      </c>
      <c r="B86" s="180" t="s">
        <v>98</v>
      </c>
      <c r="C86" s="181"/>
      <c r="D86" s="181"/>
      <c r="E86" s="181"/>
      <c r="F86" s="181"/>
      <c r="G86" s="181"/>
      <c r="H86" s="181"/>
      <c r="I86" s="182"/>
    </row>
    <row r="87" spans="1:9" ht="15.75" customHeight="1" thickBot="1" x14ac:dyDescent="0.3">
      <c r="A87" s="137"/>
      <c r="B87" s="139" t="s">
        <v>97</v>
      </c>
      <c r="C87" s="108" t="s">
        <v>84</v>
      </c>
      <c r="D87" s="75" t="s">
        <v>85</v>
      </c>
      <c r="E87" s="75" t="s">
        <v>86</v>
      </c>
      <c r="F87" s="75" t="s">
        <v>87</v>
      </c>
      <c r="G87" s="97"/>
      <c r="H87" s="97"/>
      <c r="I87" s="104"/>
    </row>
    <row r="88" spans="1:9" x14ac:dyDescent="0.25">
      <c r="A88" s="137"/>
      <c r="B88" s="140"/>
      <c r="C88" s="116" t="s">
        <v>88</v>
      </c>
      <c r="D88" s="116">
        <v>500</v>
      </c>
      <c r="E88" s="117"/>
      <c r="F88" s="118"/>
      <c r="G88" s="97"/>
      <c r="H88" s="97"/>
      <c r="I88" s="104"/>
    </row>
    <row r="89" spans="1:9" ht="15" customHeight="1" x14ac:dyDescent="0.25">
      <c r="A89" s="137"/>
      <c r="B89" s="140"/>
      <c r="C89" s="119" t="s">
        <v>89</v>
      </c>
      <c r="D89" s="119">
        <v>250</v>
      </c>
      <c r="E89" s="48"/>
      <c r="F89" s="120"/>
      <c r="G89" s="97"/>
      <c r="H89" s="97"/>
      <c r="I89" s="104"/>
    </row>
    <row r="90" spans="1:9" ht="15.75" customHeight="1" x14ac:dyDescent="0.25">
      <c r="A90" s="137"/>
      <c r="B90" s="140"/>
      <c r="C90" s="119" t="s">
        <v>90</v>
      </c>
      <c r="D90" s="119">
        <v>150</v>
      </c>
      <c r="E90" s="48"/>
      <c r="F90" s="120"/>
      <c r="G90" s="97"/>
      <c r="H90" s="97"/>
      <c r="I90" s="104"/>
    </row>
    <row r="91" spans="1:9" x14ac:dyDescent="0.25">
      <c r="A91" s="137"/>
      <c r="B91" s="140"/>
      <c r="C91" s="119" t="s">
        <v>91</v>
      </c>
      <c r="D91" s="119">
        <v>100</v>
      </c>
      <c r="E91" s="48"/>
      <c r="F91" s="120"/>
      <c r="G91" s="97"/>
      <c r="H91" s="97"/>
      <c r="I91" s="104"/>
    </row>
    <row r="92" spans="1:9" x14ac:dyDescent="0.25">
      <c r="A92" s="137"/>
      <c r="B92" s="140"/>
      <c r="C92" s="119" t="s">
        <v>92</v>
      </c>
      <c r="D92" s="119">
        <v>50</v>
      </c>
      <c r="E92" s="48"/>
      <c r="F92" s="120"/>
      <c r="G92" s="97"/>
      <c r="H92" s="97"/>
      <c r="I92" s="104"/>
    </row>
    <row r="93" spans="1:9" ht="15.75" customHeight="1" x14ac:dyDescent="0.25">
      <c r="A93" s="137"/>
      <c r="B93" s="140"/>
      <c r="C93" s="119" t="s">
        <v>93</v>
      </c>
      <c r="D93" s="121" t="s">
        <v>94</v>
      </c>
      <c r="E93" s="48"/>
      <c r="F93" s="120"/>
      <c r="G93" s="97"/>
      <c r="H93" s="97"/>
      <c r="I93" s="104"/>
    </row>
    <row r="94" spans="1:9" ht="15.75" thickBot="1" x14ac:dyDescent="0.3">
      <c r="A94" s="137"/>
      <c r="B94" s="140"/>
      <c r="C94" s="109"/>
      <c r="D94" s="110">
        <f>SUM(D88:D93)</f>
        <v>1050</v>
      </c>
      <c r="E94" s="110">
        <f>SUM(E88:E93)</f>
        <v>0</v>
      </c>
      <c r="F94" s="111">
        <f>SUM(F88:F93)</f>
        <v>0</v>
      </c>
      <c r="G94" s="97"/>
      <c r="H94" s="97"/>
      <c r="I94" s="104"/>
    </row>
    <row r="95" spans="1:9" ht="15.75" thickBot="1" x14ac:dyDescent="0.3">
      <c r="A95" s="137"/>
      <c r="B95" s="140"/>
      <c r="C95" s="97"/>
      <c r="D95" s="97"/>
      <c r="E95" s="97"/>
      <c r="F95" s="97"/>
      <c r="G95" s="97"/>
      <c r="H95" s="97"/>
      <c r="I95" s="104"/>
    </row>
    <row r="96" spans="1:9" ht="15" customHeight="1" x14ac:dyDescent="0.25">
      <c r="A96" s="137"/>
      <c r="B96" s="141"/>
      <c r="C96" s="112" t="s">
        <v>95</v>
      </c>
      <c r="D96" s="114" t="e">
        <f>SUM(F88:F92)/F94</f>
        <v>#DIV/0!</v>
      </c>
      <c r="E96" s="97"/>
      <c r="F96" s="97"/>
      <c r="G96" s="97"/>
      <c r="H96" s="97"/>
      <c r="I96" s="104"/>
    </row>
    <row r="97" spans="1:9" ht="15.75" customHeight="1" thickBot="1" x14ac:dyDescent="0.3">
      <c r="A97" s="137"/>
      <c r="B97" s="141"/>
      <c r="C97" s="113" t="s">
        <v>96</v>
      </c>
      <c r="D97" s="115" t="e">
        <f>SUM(F88:F91)/F94</f>
        <v>#DIV/0!</v>
      </c>
      <c r="E97" s="97"/>
      <c r="F97" s="97"/>
      <c r="G97" s="97"/>
      <c r="H97" s="97"/>
      <c r="I97" s="104"/>
    </row>
    <row r="98" spans="1:9" x14ac:dyDescent="0.25">
      <c r="A98" s="137"/>
      <c r="B98" s="140"/>
      <c r="C98" s="97"/>
      <c r="D98" s="97"/>
      <c r="E98" s="97"/>
      <c r="F98" s="97"/>
      <c r="G98" s="97"/>
      <c r="H98" s="97"/>
      <c r="I98" s="104"/>
    </row>
    <row r="99" spans="1:9" x14ac:dyDescent="0.25">
      <c r="A99" s="137"/>
      <c r="B99" s="140"/>
      <c r="C99" s="97"/>
      <c r="D99" s="97"/>
      <c r="E99" s="97"/>
      <c r="F99" s="97"/>
      <c r="G99" s="97"/>
      <c r="H99" s="97"/>
      <c r="I99" s="104"/>
    </row>
    <row r="100" spans="1:9" ht="15.75" thickBot="1" x14ac:dyDescent="0.3">
      <c r="A100" s="138"/>
      <c r="B100" s="142"/>
      <c r="C100" s="105"/>
      <c r="D100" s="105"/>
      <c r="E100" s="105"/>
      <c r="F100" s="105"/>
      <c r="G100" s="105"/>
      <c r="H100" s="105"/>
      <c r="I100" s="135"/>
    </row>
  </sheetData>
  <mergeCells count="67">
    <mergeCell ref="F23:F24"/>
    <mergeCell ref="H23:H24"/>
    <mergeCell ref="I23:I24"/>
    <mergeCell ref="E23:E24"/>
    <mergeCell ref="F57:I57"/>
    <mergeCell ref="G23:G24"/>
    <mergeCell ref="G44:G46"/>
    <mergeCell ref="B45:D45"/>
    <mergeCell ref="B56:I56"/>
    <mergeCell ref="F66:I66"/>
    <mergeCell ref="F67:I67"/>
    <mergeCell ref="F68:I68"/>
    <mergeCell ref="F58:I58"/>
    <mergeCell ref="F64:I64"/>
    <mergeCell ref="F65:I65"/>
    <mergeCell ref="F59:I59"/>
    <mergeCell ref="F60:I60"/>
    <mergeCell ref="F61:I61"/>
    <mergeCell ref="F62:I62"/>
    <mergeCell ref="F63:I63"/>
    <mergeCell ref="D23:D24"/>
    <mergeCell ref="C23:C24"/>
    <mergeCell ref="B40:D40"/>
    <mergeCell ref="B41:D41"/>
    <mergeCell ref="B43:D43"/>
    <mergeCell ref="B23:B36"/>
    <mergeCell ref="A10:B10"/>
    <mergeCell ref="A11:B11"/>
    <mergeCell ref="A13:A19"/>
    <mergeCell ref="B13:E13"/>
    <mergeCell ref="B19:C19"/>
    <mergeCell ref="B17:B18"/>
    <mergeCell ref="E17:E18"/>
    <mergeCell ref="A4:G6"/>
    <mergeCell ref="H1:I8"/>
    <mergeCell ref="B38:D38"/>
    <mergeCell ref="B39:D39"/>
    <mergeCell ref="A22:A53"/>
    <mergeCell ref="F49:I49"/>
    <mergeCell ref="F53:I53"/>
    <mergeCell ref="B42:D42"/>
    <mergeCell ref="B44:D44"/>
    <mergeCell ref="B46:D46"/>
    <mergeCell ref="F44:F46"/>
    <mergeCell ref="B49:E50"/>
    <mergeCell ref="B51:C51"/>
    <mergeCell ref="A1:G3"/>
    <mergeCell ref="B22:I22"/>
    <mergeCell ref="A9:B9"/>
    <mergeCell ref="B57:E64"/>
    <mergeCell ref="B68:B70"/>
    <mergeCell ref="C68:C70"/>
    <mergeCell ref="F71:I71"/>
    <mergeCell ref="B81:D81"/>
    <mergeCell ref="F69:I69"/>
    <mergeCell ref="F70:I70"/>
    <mergeCell ref="B65:B67"/>
    <mergeCell ref="C65:C67"/>
    <mergeCell ref="A86:A100"/>
    <mergeCell ref="B87:B100"/>
    <mergeCell ref="D68:E68"/>
    <mergeCell ref="D69:E69"/>
    <mergeCell ref="D65:E67"/>
    <mergeCell ref="B82:D82"/>
    <mergeCell ref="B83:D83"/>
    <mergeCell ref="B86:I86"/>
    <mergeCell ref="A56:A83"/>
  </mergeCells>
  <conditionalFormatting sqref="E17">
    <cfRule type="cellIs" dxfId="12" priority="14" operator="lessThan">
      <formula>0.81</formula>
    </cfRule>
    <cfRule type="cellIs" dxfId="11" priority="15" operator="greaterThan">
      <formula>0.8</formula>
    </cfRule>
  </conditionalFormatting>
  <conditionalFormatting sqref="D68">
    <cfRule type="cellIs" dxfId="10" priority="12" operator="lessThan">
      <formula>0.81</formula>
    </cfRule>
    <cfRule type="cellIs" dxfId="9" priority="13" operator="greaterThan">
      <formula>0.8</formula>
    </cfRule>
  </conditionalFormatting>
  <conditionalFormatting sqref="E38">
    <cfRule type="cellIs" dxfId="8" priority="10" operator="lessThan">
      <formula>0.801</formula>
    </cfRule>
    <cfRule type="cellIs" dxfId="7" priority="11" operator="greaterThan">
      <formula>0.8</formula>
    </cfRule>
  </conditionalFormatting>
  <conditionalFormatting sqref="E15">
    <cfRule type="cellIs" dxfId="6" priority="8" operator="lessThan">
      <formula>0.81</formula>
    </cfRule>
    <cfRule type="cellIs" dxfId="5" priority="9" operator="greaterThan">
      <formula>0.8</formula>
    </cfRule>
  </conditionalFormatting>
  <conditionalFormatting sqref="D19">
    <cfRule type="expression" dxfId="4" priority="6">
      <formula>$E$17&gt;80%</formula>
    </cfRule>
  </conditionalFormatting>
  <conditionalFormatting sqref="E19">
    <cfRule type="expression" dxfId="3" priority="5">
      <formula>$E$17&lt;80.1%</formula>
    </cfRule>
  </conditionalFormatting>
  <conditionalFormatting sqref="D70">
    <cfRule type="expression" dxfId="2" priority="3">
      <formula>$D$68&gt;80%</formula>
    </cfRule>
  </conditionalFormatting>
  <conditionalFormatting sqref="E70">
    <cfRule type="expression" dxfId="1" priority="2">
      <formula>$D$68&lt;80.1%</formula>
    </cfRule>
  </conditionalFormatting>
  <conditionalFormatting sqref="G44:G46">
    <cfRule type="expression" dxfId="0" priority="1">
      <formula>$E$38&gt;80%</formula>
    </cfRule>
  </conditionalFormatting>
  <pageMargins left="0.7" right="0.7" top="0.78740157499999996" bottom="0.78740157499999996" header="0.3" footer="0.3"/>
  <pageSetup paperSize="8" scale="4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8" r:id="rId4" name="Check Box 14">
              <controlPr defaultSize="0" autoFill="0" autoLine="0" autoPict="0">
                <anchor moveWithCells="1">
                  <from>
                    <xdr:col>4</xdr:col>
                    <xdr:colOff>9525</xdr:colOff>
                    <xdr:row>18</xdr:row>
                    <xdr:rowOff>19050</xdr:rowOff>
                  </from>
                  <to>
                    <xdr:col>4</xdr:col>
                    <xdr:colOff>314325</xdr:colOff>
                    <xdr:row>19</xdr:row>
                    <xdr:rowOff>0</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3</xdr:col>
                    <xdr:colOff>19050</xdr:colOff>
                    <xdr:row>18</xdr:row>
                    <xdr:rowOff>19050</xdr:rowOff>
                  </from>
                  <to>
                    <xdr:col>3</xdr:col>
                    <xdr:colOff>276225</xdr:colOff>
                    <xdr:row>19</xdr:row>
                    <xdr:rowOff>0</xdr:rowOff>
                  </to>
                </anchor>
              </controlPr>
            </control>
          </mc:Choice>
        </mc:AlternateContent>
        <mc:AlternateContent xmlns:mc="http://schemas.openxmlformats.org/markup-compatibility/2006">
          <mc:Choice Requires="x14">
            <control shapeId="1042" r:id="rId6" name="Check Box 18">
              <controlPr defaultSize="0" autoFill="0" autoLine="0" autoPict="0">
                <anchor moveWithCells="1">
                  <from>
                    <xdr:col>4</xdr:col>
                    <xdr:colOff>9525</xdr:colOff>
                    <xdr:row>69</xdr:row>
                    <xdr:rowOff>19050</xdr:rowOff>
                  </from>
                  <to>
                    <xdr:col>4</xdr:col>
                    <xdr:colOff>314325</xdr:colOff>
                    <xdr:row>70</xdr:row>
                    <xdr:rowOff>0</xdr:rowOff>
                  </to>
                </anchor>
              </controlPr>
            </control>
          </mc:Choice>
        </mc:AlternateContent>
        <mc:AlternateContent xmlns:mc="http://schemas.openxmlformats.org/markup-compatibility/2006">
          <mc:Choice Requires="x14">
            <control shapeId="1043" r:id="rId7" name="Check Box 19">
              <controlPr defaultSize="0" autoFill="0" autoLine="0" autoPict="0">
                <anchor moveWithCells="1">
                  <from>
                    <xdr:col>3</xdr:col>
                    <xdr:colOff>19050</xdr:colOff>
                    <xdr:row>69</xdr:row>
                    <xdr:rowOff>19050</xdr:rowOff>
                  </from>
                  <to>
                    <xdr:col>3</xdr:col>
                    <xdr:colOff>276225</xdr:colOff>
                    <xdr:row>70</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Gründe!$A$18:$A$21</xm:f>
          </x14:formula1>
          <xm:sqref>D25:D35</xm:sqref>
        </x14:dataValidation>
        <x14:dataValidation type="list" allowBlank="1" showInputMessage="1" showErrorMessage="1">
          <x14:formula1>
            <xm:f>Gründe!$A$2:$A$15</xm:f>
          </x14:formula1>
          <xm:sqref>F73:G80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zoomScaleNormal="100" workbookViewId="0">
      <selection activeCell="A17" sqref="A17"/>
    </sheetView>
  </sheetViews>
  <sheetFormatPr baseColWidth="10" defaultRowHeight="15" x14ac:dyDescent="0.25"/>
  <cols>
    <col min="1" max="1" width="66.42578125" customWidth="1"/>
  </cols>
  <sheetData>
    <row r="1" spans="1:1" ht="15.75" thickBot="1" x14ac:dyDescent="0.3">
      <c r="A1" s="2" t="s">
        <v>0</v>
      </c>
    </row>
    <row r="2" spans="1:1" x14ac:dyDescent="0.25">
      <c r="A2" s="3" t="s">
        <v>2</v>
      </c>
    </row>
    <row r="3" spans="1:1" ht="15" customHeight="1" x14ac:dyDescent="0.25">
      <c r="A3" s="4" t="s">
        <v>3</v>
      </c>
    </row>
    <row r="4" spans="1:1" x14ac:dyDescent="0.25">
      <c r="A4" s="4" t="s">
        <v>4</v>
      </c>
    </row>
    <row r="5" spans="1:1" x14ac:dyDescent="0.25">
      <c r="A5" s="4" t="s">
        <v>62</v>
      </c>
    </row>
    <row r="6" spans="1:1" ht="25.5" x14ac:dyDescent="0.25">
      <c r="A6" s="4" t="s">
        <v>63</v>
      </c>
    </row>
    <row r="7" spans="1:1" x14ac:dyDescent="0.25">
      <c r="A7" s="4" t="s">
        <v>64</v>
      </c>
    </row>
    <row r="8" spans="1:1" x14ac:dyDescent="0.25">
      <c r="A8" s="4" t="s">
        <v>65</v>
      </c>
    </row>
    <row r="9" spans="1:1" x14ac:dyDescent="0.25">
      <c r="A9" s="4" t="s">
        <v>6</v>
      </c>
    </row>
    <row r="10" spans="1:1" x14ac:dyDescent="0.25">
      <c r="A10" s="4" t="s">
        <v>8</v>
      </c>
    </row>
    <row r="11" spans="1:1" x14ac:dyDescent="0.25">
      <c r="A11" s="4" t="s">
        <v>7</v>
      </c>
    </row>
    <row r="12" spans="1:1" x14ac:dyDescent="0.25">
      <c r="A12" s="4" t="s">
        <v>5</v>
      </c>
    </row>
    <row r="13" spans="1:1" x14ac:dyDescent="0.25">
      <c r="A13" s="4" t="s">
        <v>9</v>
      </c>
    </row>
    <row r="14" spans="1:1" x14ac:dyDescent="0.25">
      <c r="A14" s="4" t="s">
        <v>12</v>
      </c>
    </row>
    <row r="15" spans="1:1" ht="15.75" thickBot="1" x14ac:dyDescent="0.3">
      <c r="A15" s="5" t="s">
        <v>66</v>
      </c>
    </row>
    <row r="18" spans="1:1" x14ac:dyDescent="0.25">
      <c r="A18" s="7" t="s">
        <v>24</v>
      </c>
    </row>
    <row r="19" spans="1:1" x14ac:dyDescent="0.25">
      <c r="A19" s="7" t="s">
        <v>25</v>
      </c>
    </row>
    <row r="20" spans="1:1" x14ac:dyDescent="0.25">
      <c r="A20" s="7" t="s">
        <v>26</v>
      </c>
    </row>
    <row r="21" spans="1:1" x14ac:dyDescent="0.25">
      <c r="A21" s="7" t="s">
        <v>27</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Eingabe Daten</vt:lpstr>
      <vt:lpstr>Gründe</vt:lpstr>
      <vt:lpstr>'Eingabe Daten'!Druckbereich</vt:lpstr>
    </vt:vector>
  </TitlesOfParts>
  <Company>JOKE Event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 Seidenstücker</dc:creator>
  <cp:lastModifiedBy>Christian Eichenberger / Party Rent Group</cp:lastModifiedBy>
  <cp:lastPrinted>2020-12-09T16:55:45Z</cp:lastPrinted>
  <dcterms:created xsi:type="dcterms:W3CDTF">2020-11-15T18:26:17Z</dcterms:created>
  <dcterms:modified xsi:type="dcterms:W3CDTF">2020-12-14T09:04:28Z</dcterms:modified>
</cp:coreProperties>
</file>